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105" yWindow="-15" windowWidth="11940" windowHeight="14595" activeTab="2"/>
  </bookViews>
  <sheets>
    <sheet name="vispārējie būvdarbi" sheetId="1" r:id="rId1"/>
    <sheet name="elektomontāžas darbi" sheetId="2" r:id="rId2"/>
    <sheet name="mēbeles" sheetId="3" r:id="rId3"/>
    <sheet name="koptāme" sheetId="4" r:id="rId4"/>
  </sheets>
  <calcPr calcId="125725" fullPrecision="0"/>
</workbook>
</file>

<file path=xl/calcChain.xml><?xml version="1.0" encoding="utf-8"?>
<calcChain xmlns="http://schemas.openxmlformats.org/spreadsheetml/2006/main">
  <c r="D5" i="3"/>
  <c r="D8" i="1" l="1"/>
  <c r="D16"/>
  <c r="D17"/>
  <c r="D18"/>
  <c r="D19"/>
  <c r="D23"/>
  <c r="D24"/>
  <c r="D25"/>
  <c r="D27"/>
  <c r="D28"/>
  <c r="D9" l="1"/>
</calcChain>
</file>

<file path=xl/sharedStrings.xml><?xml version="1.0" encoding="utf-8"?>
<sst xmlns="http://schemas.openxmlformats.org/spreadsheetml/2006/main" count="193" uniqueCount="128">
  <si>
    <t> Nr.</t>
  </si>
  <si>
    <t> Darba</t>
  </si>
  <si>
    <t> Mērvie-nība</t>
  </si>
  <si>
    <t> Dau-dzums</t>
  </si>
  <si>
    <t>p.k.</t>
  </si>
  <si>
    <t>nosaukums</t>
  </si>
  <si>
    <t>Demontāžas darbi</t>
  </si>
  <si>
    <t>Demontēt auditorijas krēslus, galdus</t>
  </si>
  <si>
    <t>obj</t>
  </si>
  <si>
    <t xml:space="preserve">Demontēt grīdas segumu, grīdlīstes </t>
  </si>
  <si>
    <t>m2</t>
  </si>
  <si>
    <t>Demontēt amfiteātra pakāpienu un grīdas paaugstinājuma konstrukciju, saglabājot koka konstrukciju</t>
  </si>
  <si>
    <t>Demontēt virsgaismas logus</t>
  </si>
  <si>
    <t>Demontēt gaismas ķermeņus</t>
  </si>
  <si>
    <t>Demontēt radiatora paneļus</t>
  </si>
  <si>
    <t>gb</t>
  </si>
  <si>
    <t>Demontēt radiatorus</t>
  </si>
  <si>
    <t>kont</t>
  </si>
  <si>
    <t>Grīdas</t>
  </si>
  <si>
    <t>horizontālā projekcija m2</t>
  </si>
  <si>
    <t>Trīsslāņu vairogparketa  grīdas iesegums (ieskaitot pretpakāpienus), ieklājot apakšklāju,  ar profillīstēm pakāpiena malā</t>
  </si>
  <si>
    <t>Krāsotu, profilētu  koka grīdlīstu montāža</t>
  </si>
  <si>
    <t>m</t>
  </si>
  <si>
    <t>Izgatavot, montēt amfiteātrim margu- nerūsējoša tērauda konstrukcija ar triecienizturīgu stiklojumu h=0,85m</t>
  </si>
  <si>
    <t>Apdares darbi</t>
  </si>
  <si>
    <t>Aizbūvēt esošo virsgaismas logu ailu  -  koka karkass , skaņas izolācija 150mm, apšuvums ar ģipškartonu no abām pusēm</t>
  </si>
  <si>
    <t>Izgatavot, montēt dekoratīvo dzegas līsti pa telpas perimetru</t>
  </si>
  <si>
    <t>Špaktelēt, krāsot sienu no gaiteņa puses -aizbūvētā loga vieta</t>
  </si>
  <si>
    <t>Mazgāt, līdzināt, gruntēt, špaktelēt, krāsot sienas</t>
  </si>
  <si>
    <t>Mazgāt, līdzināt, gruntēt, špaktelēt, krāsot griestus</t>
  </si>
  <si>
    <t>Durvju bloka, durvju apmaļu pārkrāsošana ( no abām pusēm)</t>
  </si>
  <si>
    <t>Montēt, demontēt sastatnes apdares darbiem</t>
  </si>
  <si>
    <t>kpl</t>
  </si>
  <si>
    <t>Apkure, ventilācija</t>
  </si>
  <si>
    <t>Montēt jaunus čuguna radiatorus ( 11 sekcijas) h=60cm , pievienot esošajai apkures sistēmai  </t>
  </si>
  <si>
    <t>Nomainīt ventilācijas restes</t>
  </si>
  <si>
    <t>Elektroapgaismošana</t>
  </si>
  <si>
    <t>Kabelis MMJ-3x1,5 mm2</t>
  </si>
  <si>
    <t xml:space="preserve">Kabelis MMJ-4x1.5 mm2 </t>
  </si>
  <si>
    <t>gab.</t>
  </si>
  <si>
    <t xml:space="preserve">Nozarkārba </t>
  </si>
  <si>
    <t>Slēdzis vienpolu z/apm. 10A 230V</t>
  </si>
  <si>
    <t>Slēdzis grupu z/apm. 10A 230V</t>
  </si>
  <si>
    <t>Kārba slēdžu</t>
  </si>
  <si>
    <t>PVC caurule d20mm</t>
  </si>
  <si>
    <t>kompl.</t>
  </si>
  <si>
    <t> Iekārta un maģistrāles(iekšējie tīkli)</t>
  </si>
  <si>
    <t>Sadalnes  AS-1  demontāža</t>
  </si>
  <si>
    <t xml:space="preserve">Slēdža 3C 40 A montāža esošajā sadanē </t>
  </si>
  <si>
    <t>Grīdas revizijas lūkas izveidošana grīdā izmēri 200x200mm</t>
  </si>
  <si>
    <t>Sienas revizijas lūkas izveidošana , izmēri 150x150 mm</t>
  </si>
  <si>
    <t xml:space="preserve">Sienas revizijas lūkas izveidošana , izmēri 400x300 mm </t>
  </si>
  <si>
    <t>Elektriskie mērījumi</t>
  </si>
  <si>
    <t>obj.</t>
  </si>
  <si>
    <t>Kontaktu divviet. bloks ar trešo zem. spaili herm. 250V 16 A IP44</t>
  </si>
  <si>
    <t>gab</t>
  </si>
  <si>
    <t>Kārba kontaktiem</t>
  </si>
  <si>
    <t>Kabeļu kanāls 60x40</t>
  </si>
  <si>
    <t>Gofrēta caurule d25(el. kabeļiem)</t>
  </si>
  <si>
    <t>Gofrēta caurule d40 (el. kabeļiem)</t>
  </si>
  <si>
    <t>Gofrēta caurule d50 ar gludam iekšsienām(vājstrāvas kabeļiem)</t>
  </si>
  <si>
    <t>Sadalne ar iev. Aparātu 3fx 40A; C16A-14 gab. ; B10A -6 gab.;nopl. aut. (1f.)- 10 gab.; ekrāna vadības  bloks VB -1 gab. ;slēdzis divpolīgs  HAGER SFB116 230V 10A (ekrāna atslēgšan.)</t>
  </si>
  <si>
    <t>Tas pats d.50.segti pa sienām(vājstrāvās tīkliem)</t>
  </si>
  <si>
    <t>10</t>
  </si>
  <si>
    <t>Tas pats d.25.segti pa sienām (vājstrāvās tīkliem)</t>
  </si>
  <si>
    <t>50</t>
  </si>
  <si>
    <t>Penāls   40x60 mm (Vājstrāvas tīkliem)-stāvvads + maģistrāle)</t>
  </si>
  <si>
    <t>33</t>
  </si>
  <si>
    <t>Amfiteātra pakāpienu koka karkasa izbūve (daļēji  izmantojot  esošo kokmateriālu), apšuvums ar OSB 22mm</t>
  </si>
  <si>
    <t>Apšūt amfiteārta malu ( loga pusē) ar saplāksni, špaktelēt, krāsot sienas tonī</t>
  </si>
  <si>
    <t>Kabeļa MMJ-5x6  mm2 (pen. L=45m; gofr. caur. D40 L=30m) montāža</t>
  </si>
  <si>
    <t>Kontrolkabeļa KVVG-4x0.75m2 (c. d25 L=25m)- ekrānam montāža</t>
  </si>
  <si>
    <t>Kabeļa MMJ 3x2,5 mm2(c. d40 L=130m;; pen. L=30m) montāža</t>
  </si>
  <si>
    <t>Kabeļa s MMJ-4x1.5 mm2(c.d.25 L=25m)montāža</t>
  </si>
  <si>
    <t>Kabeļa MMJ-3x1.5mm2 (d.25  L=30m; proj. kājā L=4m)montāža</t>
  </si>
  <si>
    <t xml:space="preserve">Sienas pieslēguma izveidošana ( f. Bachmann), komplekts (el. kont. divviet. 230V;16A-1 gab.;HDMI Qut;VGA In; HDMI In) </t>
  </si>
  <si>
    <t>Darbu apjomi Nr.1</t>
  </si>
  <si>
    <t>Senāta telpas renovācijas vispārējie būvdarbi</t>
  </si>
  <si>
    <t>Darbu apjomi Nr.2</t>
  </si>
  <si>
    <t>Griestu gaismeklis ar LED lampu trosē(900x900xh129)-art. 14-200-k-90GETD/840E  "HUGE" vai ekvivalents</t>
  </si>
  <si>
    <t>Griestu gaismeklis -troses iekaramā griestu lampa -LED līnija (8726x79xh90) -art. 03-550k-40GED/840/E vai ekvivalents</t>
  </si>
  <si>
    <t>Darba nosaukums</t>
  </si>
  <si>
    <t>Mērvienība</t>
  </si>
  <si>
    <t>Daudzums</t>
  </si>
  <si>
    <t>Darbu apjomi Nr.3</t>
  </si>
  <si>
    <t>Sadalnes AS-1 montāža</t>
  </si>
  <si>
    <t>kmpl</t>
  </si>
  <si>
    <t>Pieslēguma vieta sienā (10)</t>
  </si>
  <si>
    <t>Galda pieslēguma komplekta Nr.2(8)  izveidošana (f. Bachmann)</t>
  </si>
  <si>
    <t>Galda pieslēguma komplekta Nr.4  (9) izveidošana (f. Bachmann)</t>
  </si>
  <si>
    <t>Galda pieslēguma komplekta Nr.3 (8) izveidošana (f. Bachmann)</t>
  </si>
  <si>
    <t>Galda pieslēguma komplekta Nr.1(7)  izveidošana (f. Bachmann)</t>
  </si>
  <si>
    <t>VISI palīgmateriāli , montāžas materiāli un stiprinājumi jāiekļauj vienību izcenojumos</t>
  </si>
  <si>
    <t>Projektora kronšteina stiprināšanas platformas izveidošana griestos( risinājumspēc griestu konstrukcijas atsegšanas autoruzraudzības kārtībā)</t>
  </si>
  <si>
    <t>Gofrēta caurule d50 ar gludam iekšsienām vai penāls(Vāsjstr. tīkliem)(projektors)</t>
  </si>
  <si>
    <t>Nomainīt logu blokus, palodzes atbilstoši SIA "Arhitektoniskās izpētes grupas "izstrādātajam projektam</t>
  </si>
  <si>
    <t xml:space="preserve"> Prezidija galda un lekternes izgatavošana un uzstādīšana atbilstoši AR-4</t>
  </si>
  <si>
    <t xml:space="preserve"> Auditorijas krēslus ar paceļamu galda virsmu izgatavošana un uzstādīšana atbilstoši SIA "Namejs pluss"projekta priekšlikumam (izgatavotāju, konstrukciju, dizainu un krāsu saskaņot ar pasūtītāju)</t>
  </si>
  <si>
    <t>Logu  dekoratīvo aizskaru izgatavošāna un uzstādīšana,  atbilstoši SIA "Namejs pluss"projekta priekšlikumam (izgatavotāju, materiālu, dizainu un krāsu saskaņot ar pasūtītāju)</t>
  </si>
  <si>
    <t>Tai skaitā</t>
  </si>
  <si>
    <t>KOPĀ:</t>
  </si>
  <si>
    <t>Darba devēja sociālais nodoklis 23,59%</t>
  </si>
  <si>
    <t>Kopā</t>
  </si>
  <si>
    <t>PVN 21%</t>
  </si>
  <si>
    <t xml:space="preserve">                                                                          Pavisam kopā</t>
  </si>
  <si>
    <t>Pielikums Nr.6</t>
  </si>
  <si>
    <t>Veidne Nr.6</t>
  </si>
  <si>
    <t>LLU Senāta telpas vienkāršotā atjaunošana</t>
  </si>
  <si>
    <t>Vispārējie būvdarbi</t>
  </si>
  <si>
    <t>Elektomontāžas darbi</t>
  </si>
  <si>
    <t xml:space="preserve">     Virsizdevumi _% </t>
  </si>
  <si>
    <t xml:space="preserve">                Peļņa _%  </t>
  </si>
  <si>
    <t>Kopsavilkuma aprēķins</t>
  </si>
  <si>
    <t>Nr.p.k.</t>
  </si>
  <si>
    <t>Darba veids vai konstruktīvā elementa nosaukums</t>
  </si>
  <si>
    <t>Kods,tāmes Nr.</t>
  </si>
  <si>
    <t>1</t>
  </si>
  <si>
    <t>2</t>
  </si>
  <si>
    <t>3</t>
  </si>
  <si>
    <t>Tāmes izmaksas, EUR</t>
  </si>
  <si>
    <t>darba alga, EUR</t>
  </si>
  <si>
    <t>materiāli, EUR</t>
  </si>
  <si>
    <t>mehānismi, EUR</t>
  </si>
  <si>
    <t>Darbietilpība c/h</t>
  </si>
  <si>
    <t>Senāta telpas iebūvētās mēbeles un dekoratīvie aizskari</t>
  </si>
  <si>
    <t>Iebūvētās mēbeles un dekoratīvie aizskari</t>
  </si>
  <si>
    <t>Senāta telpas atjaunošanas  elektromontāžas darbi</t>
  </si>
  <si>
    <t>Savākt, iznest, iekraut būvgružus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</si>
</sst>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\ _€"/>
  </numFmts>
  <fonts count="16">
    <font>
      <sz val="11"/>
      <color theme="1"/>
      <name val="Calibri"/>
      <family val="2"/>
      <charset val="186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1"/>
      <name val="Calibri"/>
      <family val="2"/>
      <charset val="186"/>
      <scheme val="minor"/>
    </font>
    <font>
      <b/>
      <sz val="12"/>
      <name val="Arial"/>
      <family val="2"/>
      <charset val="186"/>
    </font>
    <font>
      <b/>
      <sz val="12"/>
      <name val="Times New Roman"/>
      <family val="1"/>
      <charset val="204"/>
    </font>
    <font>
      <sz val="12"/>
      <name val="Arial"/>
      <family val="2"/>
      <charset val="186"/>
    </font>
    <font>
      <sz val="12"/>
      <name val="Times New Roman"/>
      <family val="1"/>
      <charset val="204"/>
    </font>
    <font>
      <sz val="12"/>
      <name val="Times New Roman"/>
      <family val="1"/>
      <charset val="186"/>
    </font>
    <font>
      <b/>
      <sz val="16"/>
      <name val="Times New Roman"/>
      <family val="1"/>
      <charset val="186"/>
    </font>
    <font>
      <b/>
      <sz val="16"/>
      <name val="Times New Roman"/>
      <family val="1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51"/>
        <bgColor indexed="3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/>
    <xf numFmtId="0" fontId="3" fillId="0" borderId="0" xfId="0" applyFont="1" applyAlignme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4" fillId="0" borderId="0" xfId="0" applyFont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 vertical="top"/>
    </xf>
    <xf numFmtId="0" fontId="2" fillId="0" borderId="7" xfId="0" applyFont="1" applyBorder="1" applyAlignment="1">
      <alignment vertical="top" wrapText="1"/>
    </xf>
    <xf numFmtId="0" fontId="5" fillId="2" borderId="7" xfId="0" applyFont="1" applyFill="1" applyBorder="1" applyAlignment="1">
      <alignment horizontal="left" wrapText="1"/>
    </xf>
    <xf numFmtId="0" fontId="2" fillId="0" borderId="7" xfId="0" applyFont="1" applyBorder="1" applyAlignment="1">
      <alignment horizontal="center" vertical="top" wrapText="1"/>
    </xf>
    <xf numFmtId="0" fontId="6" fillId="0" borderId="0" xfId="0" applyFont="1"/>
    <xf numFmtId="0" fontId="2" fillId="3" borderId="7" xfId="0" applyFont="1" applyFill="1" applyBorder="1" applyAlignment="1">
      <alignment horizontal="center" vertical="top"/>
    </xf>
    <xf numFmtId="0" fontId="7" fillId="3" borderId="7" xfId="0" applyFont="1" applyFill="1" applyBorder="1" applyAlignment="1">
      <alignment horizontal="left" wrapText="1"/>
    </xf>
    <xf numFmtId="0" fontId="2" fillId="3" borderId="7" xfId="0" applyFont="1" applyFill="1" applyBorder="1" applyAlignment="1">
      <alignment horizontal="center" vertical="top" wrapText="1"/>
    </xf>
    <xf numFmtId="0" fontId="6" fillId="3" borderId="0" xfId="0" applyFont="1" applyFill="1"/>
    <xf numFmtId="0" fontId="2" fillId="0" borderId="7" xfId="0" applyFont="1" applyBorder="1" applyAlignment="1">
      <alignment horizontal="left" vertical="top" wrapText="1"/>
    </xf>
    <xf numFmtId="164" fontId="2" fillId="4" borderId="7" xfId="0" applyNumberFormat="1" applyFont="1" applyFill="1" applyBorder="1" applyAlignment="1">
      <alignment horizontal="center" vertical="top" wrapText="1"/>
    </xf>
    <xf numFmtId="164" fontId="2" fillId="0" borderId="7" xfId="0" applyNumberFormat="1" applyFont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/>
    </xf>
    <xf numFmtId="0" fontId="2" fillId="4" borderId="7" xfId="0" applyFont="1" applyFill="1" applyBorder="1" applyAlignment="1">
      <alignment vertical="top" wrapText="1"/>
    </xf>
    <xf numFmtId="0" fontId="7" fillId="4" borderId="7" xfId="0" applyFont="1" applyFill="1" applyBorder="1" applyAlignment="1">
      <alignment horizontal="left" wrapText="1"/>
    </xf>
    <xf numFmtId="0" fontId="2" fillId="4" borderId="7" xfId="0" applyFont="1" applyFill="1" applyBorder="1" applyAlignment="1">
      <alignment horizontal="center" vertical="top" wrapText="1"/>
    </xf>
    <xf numFmtId="0" fontId="6" fillId="4" borderId="0" xfId="0" applyFont="1" applyFill="1"/>
    <xf numFmtId="0" fontId="7" fillId="0" borderId="7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left" wrapText="1"/>
    </xf>
    <xf numFmtId="0" fontId="7" fillId="4" borderId="7" xfId="0" applyFont="1" applyFill="1" applyBorder="1" applyAlignment="1">
      <alignment horizontal="center"/>
    </xf>
    <xf numFmtId="0" fontId="7" fillId="6" borderId="7" xfId="0" applyFont="1" applyFill="1" applyBorder="1" applyAlignment="1">
      <alignment horizontal="left" wrapText="1"/>
    </xf>
    <xf numFmtId="0" fontId="7" fillId="6" borderId="7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 vertical="top" wrapText="1"/>
    </xf>
    <xf numFmtId="0" fontId="6" fillId="0" borderId="7" xfId="0" applyFont="1" applyBorder="1" applyAlignment="1">
      <alignment horizontal="center"/>
    </xf>
    <xf numFmtId="0" fontId="6" fillId="0" borderId="0" xfId="0" applyFont="1" applyBorder="1"/>
    <xf numFmtId="164" fontId="2" fillId="0" borderId="0" xfId="0" applyNumberFormat="1" applyFont="1" applyBorder="1" applyAlignment="1">
      <alignment horizontal="center" vertical="top" wrapText="1"/>
    </xf>
    <xf numFmtId="0" fontId="8" fillId="0" borderId="7" xfId="0" applyFont="1" applyFill="1" applyBorder="1" applyAlignment="1">
      <alignment horizontal="center" vertical="top"/>
    </xf>
    <xf numFmtId="0" fontId="2" fillId="0" borderId="7" xfId="0" applyFont="1" applyBorder="1" applyAlignment="1">
      <alignment vertical="top"/>
    </xf>
    <xf numFmtId="0" fontId="2" fillId="4" borderId="7" xfId="0" applyFont="1" applyFill="1" applyBorder="1" applyAlignment="1">
      <alignment vertical="top"/>
    </xf>
    <xf numFmtId="0" fontId="5" fillId="5" borderId="7" xfId="0" applyFont="1" applyFill="1" applyBorder="1" applyAlignment="1">
      <alignment horizontal="left" wrapText="1"/>
    </xf>
    <xf numFmtId="0" fontId="2" fillId="0" borderId="0" xfId="0" applyFont="1" applyBorder="1" applyAlignment="1">
      <alignment vertical="top"/>
    </xf>
    <xf numFmtId="0" fontId="1" fillId="0" borderId="0" xfId="0" applyFont="1" applyBorder="1" applyAlignment="1">
      <alignment horizontal="right" vertical="top" wrapText="1"/>
    </xf>
    <xf numFmtId="0" fontId="9" fillId="0" borderId="1" xfId="0" applyFont="1" applyBorder="1" applyAlignment="1">
      <alignment horizontal="left" vertical="top"/>
    </xf>
    <xf numFmtId="0" fontId="10" fillId="0" borderId="0" xfId="0" applyFont="1" applyAlignment="1">
      <alignment horizontal="center"/>
    </xf>
    <xf numFmtId="0" fontId="9" fillId="0" borderId="0" xfId="0" applyFont="1" applyBorder="1" applyAlignment="1">
      <alignment horizontal="left" vertical="top"/>
    </xf>
    <xf numFmtId="0" fontId="7" fillId="4" borderId="0" xfId="0" applyFont="1" applyFill="1" applyBorder="1" applyAlignment="1">
      <alignment horizontal="left" wrapText="1"/>
    </xf>
    <xf numFmtId="0" fontId="8" fillId="0" borderId="0" xfId="0" applyFont="1" applyAlignment="1">
      <alignment wrapText="1"/>
    </xf>
    <xf numFmtId="0" fontId="2" fillId="6" borderId="7" xfId="0" applyFont="1" applyFill="1" applyBorder="1" applyAlignment="1">
      <alignment horizontal="center" wrapText="1"/>
    </xf>
    <xf numFmtId="0" fontId="11" fillId="0" borderId="0" xfId="0" applyFont="1"/>
    <xf numFmtId="0" fontId="7" fillId="0" borderId="0" xfId="0" applyFont="1" applyAlignment="1">
      <alignment horizontal="justify" vertical="center"/>
    </xf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5" fillId="0" borderId="0" xfId="0" applyFont="1" applyAlignment="1">
      <alignment horizontal="justify" vertical="center"/>
    </xf>
    <xf numFmtId="0" fontId="11" fillId="0" borderId="0" xfId="0" applyFont="1" applyFill="1"/>
    <xf numFmtId="4" fontId="11" fillId="0" borderId="0" xfId="0" applyNumberFormat="1" applyFont="1"/>
    <xf numFmtId="0" fontId="15" fillId="0" borderId="0" xfId="0" applyFont="1" applyAlignment="1">
      <alignment horizontal="right"/>
    </xf>
    <xf numFmtId="4" fontId="15" fillId="0" borderId="0" xfId="0" applyNumberFormat="1" applyFont="1"/>
    <xf numFmtId="4" fontId="11" fillId="0" borderId="7" xfId="0" applyNumberFormat="1" applyFont="1" applyBorder="1" applyAlignment="1">
      <alignment horizontal="center" vertical="center"/>
    </xf>
    <xf numFmtId="4" fontId="15" fillId="0" borderId="7" xfId="0" applyNumberFormat="1" applyFont="1" applyBorder="1" applyAlignment="1">
      <alignment horizontal="center" vertical="center"/>
    </xf>
    <xf numFmtId="2" fontId="11" fillId="0" borderId="7" xfId="0" applyNumberFormat="1" applyFont="1" applyBorder="1" applyAlignment="1">
      <alignment horizontal="center" vertical="center"/>
    </xf>
    <xf numFmtId="0" fontId="15" fillId="0" borderId="7" xfId="0" applyFont="1" applyBorder="1" applyAlignment="1">
      <alignment horizontal="justify" vertical="center"/>
    </xf>
    <xf numFmtId="165" fontId="11" fillId="0" borderId="7" xfId="0" applyNumberFormat="1" applyFont="1" applyBorder="1" applyAlignment="1">
      <alignment horizontal="center" vertical="center"/>
    </xf>
    <xf numFmtId="0" fontId="11" fillId="0" borderId="7" xfId="0" applyFont="1" applyBorder="1"/>
    <xf numFmtId="165" fontId="15" fillId="0" borderId="7" xfId="0" applyNumberFormat="1" applyFont="1" applyBorder="1" applyAlignment="1">
      <alignment horizontal="center" vertical="center"/>
    </xf>
    <xf numFmtId="165" fontId="11" fillId="0" borderId="7" xfId="0" applyNumberFormat="1" applyFont="1" applyBorder="1"/>
    <xf numFmtId="165" fontId="15" fillId="0" borderId="7" xfId="0" applyNumberFormat="1" applyFont="1" applyBorder="1"/>
    <xf numFmtId="0" fontId="8" fillId="0" borderId="7" xfId="0" applyFont="1" applyBorder="1" applyAlignment="1">
      <alignment horizontal="center" vertical="center"/>
    </xf>
    <xf numFmtId="0" fontId="8" fillId="0" borderId="7" xfId="0" applyFont="1" applyBorder="1"/>
    <xf numFmtId="49" fontId="8" fillId="0" borderId="7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right" vertical="center"/>
    </xf>
    <xf numFmtId="0" fontId="8" fillId="0" borderId="7" xfId="0" applyFont="1" applyBorder="1" applyAlignment="1">
      <alignment horizontal="justify" vertical="center"/>
    </xf>
    <xf numFmtId="0" fontId="8" fillId="0" borderId="7" xfId="0" applyFont="1" applyBorder="1" applyAlignment="1">
      <alignment horizontal="right"/>
    </xf>
    <xf numFmtId="0" fontId="1" fillId="0" borderId="2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15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7" xfId="0" applyFont="1" applyBorder="1" applyAlignment="1">
      <alignment horizontal="right" vertical="center"/>
    </xf>
    <xf numFmtId="0" fontId="8" fillId="0" borderId="7" xfId="0" applyFont="1" applyBorder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9"/>
  <sheetViews>
    <sheetView showZeros="0" zoomScale="83" zoomScaleNormal="83" workbookViewId="0">
      <selection activeCell="G26" sqref="G26"/>
    </sheetView>
  </sheetViews>
  <sheetFormatPr defaultColWidth="8" defaultRowHeight="15.75"/>
  <cols>
    <col min="1" max="1" width="4.7109375" style="5" customWidth="1"/>
    <col min="2" max="2" width="58.5703125" style="3" customWidth="1"/>
    <col min="3" max="3" width="13.7109375" style="3" customWidth="1"/>
    <col min="4" max="4" width="10.42578125" style="3" customWidth="1"/>
    <col min="5" max="5" width="8.42578125" style="3" customWidth="1"/>
    <col min="6" max="244" width="8" style="3"/>
    <col min="245" max="245" width="4.7109375" style="3" customWidth="1"/>
    <col min="246" max="246" width="8" style="3"/>
    <col min="247" max="247" width="31.42578125" style="3" customWidth="1"/>
    <col min="248" max="248" width="7.5703125" style="3" customWidth="1"/>
    <col min="249" max="249" width="10.42578125" style="3" customWidth="1"/>
    <col min="250" max="255" width="8" style="3"/>
    <col min="256" max="256" width="8.42578125" style="3" bestFit="1" customWidth="1"/>
    <col min="257" max="259" width="8" style="3"/>
    <col min="260" max="260" width="8.5703125" style="3" customWidth="1"/>
    <col min="261" max="261" width="8.42578125" style="3" customWidth="1"/>
    <col min="262" max="500" width="8" style="3"/>
    <col min="501" max="501" width="4.7109375" style="3" customWidth="1"/>
    <col min="502" max="502" width="8" style="3"/>
    <col min="503" max="503" width="31.42578125" style="3" customWidth="1"/>
    <col min="504" max="504" width="7.5703125" style="3" customWidth="1"/>
    <col min="505" max="505" width="10.42578125" style="3" customWidth="1"/>
    <col min="506" max="511" width="8" style="3"/>
    <col min="512" max="512" width="8.42578125" style="3" bestFit="1" customWidth="1"/>
    <col min="513" max="515" width="8" style="3"/>
    <col min="516" max="516" width="8.5703125" style="3" customWidth="1"/>
    <col min="517" max="517" width="8.42578125" style="3" customWidth="1"/>
    <col min="518" max="756" width="8" style="3"/>
    <col min="757" max="757" width="4.7109375" style="3" customWidth="1"/>
    <col min="758" max="758" width="8" style="3"/>
    <col min="759" max="759" width="31.42578125" style="3" customWidth="1"/>
    <col min="760" max="760" width="7.5703125" style="3" customWidth="1"/>
    <col min="761" max="761" width="10.42578125" style="3" customWidth="1"/>
    <col min="762" max="767" width="8" style="3"/>
    <col min="768" max="768" width="8.42578125" style="3" bestFit="1" customWidth="1"/>
    <col min="769" max="771" width="8" style="3"/>
    <col min="772" max="772" width="8.5703125" style="3" customWidth="1"/>
    <col min="773" max="773" width="8.42578125" style="3" customWidth="1"/>
    <col min="774" max="1012" width="8" style="3"/>
    <col min="1013" max="1013" width="4.7109375" style="3" customWidth="1"/>
    <col min="1014" max="1014" width="8" style="3"/>
    <col min="1015" max="1015" width="31.42578125" style="3" customWidth="1"/>
    <col min="1016" max="1016" width="7.5703125" style="3" customWidth="1"/>
    <col min="1017" max="1017" width="10.42578125" style="3" customWidth="1"/>
    <col min="1018" max="1023" width="8" style="3"/>
    <col min="1024" max="1024" width="8.42578125" style="3" bestFit="1" customWidth="1"/>
    <col min="1025" max="1027" width="8" style="3"/>
    <col min="1028" max="1028" width="8.5703125" style="3" customWidth="1"/>
    <col min="1029" max="1029" width="8.42578125" style="3" customWidth="1"/>
    <col min="1030" max="1268" width="8" style="3"/>
    <col min="1269" max="1269" width="4.7109375" style="3" customWidth="1"/>
    <col min="1270" max="1270" width="8" style="3"/>
    <col min="1271" max="1271" width="31.42578125" style="3" customWidth="1"/>
    <col min="1272" max="1272" width="7.5703125" style="3" customWidth="1"/>
    <col min="1273" max="1273" width="10.42578125" style="3" customWidth="1"/>
    <col min="1274" max="1279" width="8" style="3"/>
    <col min="1280" max="1280" width="8.42578125" style="3" bestFit="1" customWidth="1"/>
    <col min="1281" max="1283" width="8" style="3"/>
    <col min="1284" max="1284" width="8.5703125" style="3" customWidth="1"/>
    <col min="1285" max="1285" width="8.42578125" style="3" customWidth="1"/>
    <col min="1286" max="1524" width="8" style="3"/>
    <col min="1525" max="1525" width="4.7109375" style="3" customWidth="1"/>
    <col min="1526" max="1526" width="8" style="3"/>
    <col min="1527" max="1527" width="31.42578125" style="3" customWidth="1"/>
    <col min="1528" max="1528" width="7.5703125" style="3" customWidth="1"/>
    <col min="1529" max="1529" width="10.42578125" style="3" customWidth="1"/>
    <col min="1530" max="1535" width="8" style="3"/>
    <col min="1536" max="1536" width="8.42578125" style="3" bestFit="1" customWidth="1"/>
    <col min="1537" max="1539" width="8" style="3"/>
    <col min="1540" max="1540" width="8.5703125" style="3" customWidth="1"/>
    <col min="1541" max="1541" width="8.42578125" style="3" customWidth="1"/>
    <col min="1542" max="1780" width="8" style="3"/>
    <col min="1781" max="1781" width="4.7109375" style="3" customWidth="1"/>
    <col min="1782" max="1782" width="8" style="3"/>
    <col min="1783" max="1783" width="31.42578125" style="3" customWidth="1"/>
    <col min="1784" max="1784" width="7.5703125" style="3" customWidth="1"/>
    <col min="1785" max="1785" width="10.42578125" style="3" customWidth="1"/>
    <col min="1786" max="1791" width="8" style="3"/>
    <col min="1792" max="1792" width="8.42578125" style="3" bestFit="1" customWidth="1"/>
    <col min="1793" max="1795" width="8" style="3"/>
    <col min="1796" max="1796" width="8.5703125" style="3" customWidth="1"/>
    <col min="1797" max="1797" width="8.42578125" style="3" customWidth="1"/>
    <col min="1798" max="2036" width="8" style="3"/>
    <col min="2037" max="2037" width="4.7109375" style="3" customWidth="1"/>
    <col min="2038" max="2038" width="8" style="3"/>
    <col min="2039" max="2039" width="31.42578125" style="3" customWidth="1"/>
    <col min="2040" max="2040" width="7.5703125" style="3" customWidth="1"/>
    <col min="2041" max="2041" width="10.42578125" style="3" customWidth="1"/>
    <col min="2042" max="2047" width="8" style="3"/>
    <col min="2048" max="2048" width="8.42578125" style="3" bestFit="1" customWidth="1"/>
    <col min="2049" max="2051" width="8" style="3"/>
    <col min="2052" max="2052" width="8.5703125" style="3" customWidth="1"/>
    <col min="2053" max="2053" width="8.42578125" style="3" customWidth="1"/>
    <col min="2054" max="2292" width="8" style="3"/>
    <col min="2293" max="2293" width="4.7109375" style="3" customWidth="1"/>
    <col min="2294" max="2294" width="8" style="3"/>
    <col min="2295" max="2295" width="31.42578125" style="3" customWidth="1"/>
    <col min="2296" max="2296" width="7.5703125" style="3" customWidth="1"/>
    <col min="2297" max="2297" width="10.42578125" style="3" customWidth="1"/>
    <col min="2298" max="2303" width="8" style="3"/>
    <col min="2304" max="2304" width="8.42578125" style="3" bestFit="1" customWidth="1"/>
    <col min="2305" max="2307" width="8" style="3"/>
    <col min="2308" max="2308" width="8.5703125" style="3" customWidth="1"/>
    <col min="2309" max="2309" width="8.42578125" style="3" customWidth="1"/>
    <col min="2310" max="2548" width="8" style="3"/>
    <col min="2549" max="2549" width="4.7109375" style="3" customWidth="1"/>
    <col min="2550" max="2550" width="8" style="3"/>
    <col min="2551" max="2551" width="31.42578125" style="3" customWidth="1"/>
    <col min="2552" max="2552" width="7.5703125" style="3" customWidth="1"/>
    <col min="2553" max="2553" width="10.42578125" style="3" customWidth="1"/>
    <col min="2554" max="2559" width="8" style="3"/>
    <col min="2560" max="2560" width="8.42578125" style="3" bestFit="1" customWidth="1"/>
    <col min="2561" max="2563" width="8" style="3"/>
    <col min="2564" max="2564" width="8.5703125" style="3" customWidth="1"/>
    <col min="2565" max="2565" width="8.42578125" style="3" customWidth="1"/>
    <col min="2566" max="2804" width="8" style="3"/>
    <col min="2805" max="2805" width="4.7109375" style="3" customWidth="1"/>
    <col min="2806" max="2806" width="8" style="3"/>
    <col min="2807" max="2807" width="31.42578125" style="3" customWidth="1"/>
    <col min="2808" max="2808" width="7.5703125" style="3" customWidth="1"/>
    <col min="2809" max="2809" width="10.42578125" style="3" customWidth="1"/>
    <col min="2810" max="2815" width="8" style="3"/>
    <col min="2816" max="2816" width="8.42578125" style="3" bestFit="1" customWidth="1"/>
    <col min="2817" max="2819" width="8" style="3"/>
    <col min="2820" max="2820" width="8.5703125" style="3" customWidth="1"/>
    <col min="2821" max="2821" width="8.42578125" style="3" customWidth="1"/>
    <col min="2822" max="3060" width="8" style="3"/>
    <col min="3061" max="3061" width="4.7109375" style="3" customWidth="1"/>
    <col min="3062" max="3062" width="8" style="3"/>
    <col min="3063" max="3063" width="31.42578125" style="3" customWidth="1"/>
    <col min="3064" max="3064" width="7.5703125" style="3" customWidth="1"/>
    <col min="3065" max="3065" width="10.42578125" style="3" customWidth="1"/>
    <col min="3066" max="3071" width="8" style="3"/>
    <col min="3072" max="3072" width="8.42578125" style="3" bestFit="1" customWidth="1"/>
    <col min="3073" max="3075" width="8" style="3"/>
    <col min="3076" max="3076" width="8.5703125" style="3" customWidth="1"/>
    <col min="3077" max="3077" width="8.42578125" style="3" customWidth="1"/>
    <col min="3078" max="3316" width="8" style="3"/>
    <col min="3317" max="3317" width="4.7109375" style="3" customWidth="1"/>
    <col min="3318" max="3318" width="8" style="3"/>
    <col min="3319" max="3319" width="31.42578125" style="3" customWidth="1"/>
    <col min="3320" max="3320" width="7.5703125" style="3" customWidth="1"/>
    <col min="3321" max="3321" width="10.42578125" style="3" customWidth="1"/>
    <col min="3322" max="3327" width="8" style="3"/>
    <col min="3328" max="3328" width="8.42578125" style="3" bestFit="1" customWidth="1"/>
    <col min="3329" max="3331" width="8" style="3"/>
    <col min="3332" max="3332" width="8.5703125" style="3" customWidth="1"/>
    <col min="3333" max="3333" width="8.42578125" style="3" customWidth="1"/>
    <col min="3334" max="3572" width="8" style="3"/>
    <col min="3573" max="3573" width="4.7109375" style="3" customWidth="1"/>
    <col min="3574" max="3574" width="8" style="3"/>
    <col min="3575" max="3575" width="31.42578125" style="3" customWidth="1"/>
    <col min="3576" max="3576" width="7.5703125" style="3" customWidth="1"/>
    <col min="3577" max="3577" width="10.42578125" style="3" customWidth="1"/>
    <col min="3578" max="3583" width="8" style="3"/>
    <col min="3584" max="3584" width="8.42578125" style="3" bestFit="1" customWidth="1"/>
    <col min="3585" max="3587" width="8" style="3"/>
    <col min="3588" max="3588" width="8.5703125" style="3" customWidth="1"/>
    <col min="3589" max="3589" width="8.42578125" style="3" customWidth="1"/>
    <col min="3590" max="3828" width="8" style="3"/>
    <col min="3829" max="3829" width="4.7109375" style="3" customWidth="1"/>
    <col min="3830" max="3830" width="8" style="3"/>
    <col min="3831" max="3831" width="31.42578125" style="3" customWidth="1"/>
    <col min="3832" max="3832" width="7.5703125" style="3" customWidth="1"/>
    <col min="3833" max="3833" width="10.42578125" style="3" customWidth="1"/>
    <col min="3834" max="3839" width="8" style="3"/>
    <col min="3840" max="3840" width="8.42578125" style="3" bestFit="1" customWidth="1"/>
    <col min="3841" max="3843" width="8" style="3"/>
    <col min="3844" max="3844" width="8.5703125" style="3" customWidth="1"/>
    <col min="3845" max="3845" width="8.42578125" style="3" customWidth="1"/>
    <col min="3846" max="4084" width="8" style="3"/>
    <col min="4085" max="4085" width="4.7109375" style="3" customWidth="1"/>
    <col min="4086" max="4086" width="8" style="3"/>
    <col min="4087" max="4087" width="31.42578125" style="3" customWidth="1"/>
    <col min="4088" max="4088" width="7.5703125" style="3" customWidth="1"/>
    <col min="4089" max="4089" width="10.42578125" style="3" customWidth="1"/>
    <col min="4090" max="4095" width="8" style="3"/>
    <col min="4096" max="4096" width="8.42578125" style="3" bestFit="1" customWidth="1"/>
    <col min="4097" max="4099" width="8" style="3"/>
    <col min="4100" max="4100" width="8.5703125" style="3" customWidth="1"/>
    <col min="4101" max="4101" width="8.42578125" style="3" customWidth="1"/>
    <col min="4102" max="4340" width="8" style="3"/>
    <col min="4341" max="4341" width="4.7109375" style="3" customWidth="1"/>
    <col min="4342" max="4342" width="8" style="3"/>
    <col min="4343" max="4343" width="31.42578125" style="3" customWidth="1"/>
    <col min="4344" max="4344" width="7.5703125" style="3" customWidth="1"/>
    <col min="4345" max="4345" width="10.42578125" style="3" customWidth="1"/>
    <col min="4346" max="4351" width="8" style="3"/>
    <col min="4352" max="4352" width="8.42578125" style="3" bestFit="1" customWidth="1"/>
    <col min="4353" max="4355" width="8" style="3"/>
    <col min="4356" max="4356" width="8.5703125" style="3" customWidth="1"/>
    <col min="4357" max="4357" width="8.42578125" style="3" customWidth="1"/>
    <col min="4358" max="4596" width="8" style="3"/>
    <col min="4597" max="4597" width="4.7109375" style="3" customWidth="1"/>
    <col min="4598" max="4598" width="8" style="3"/>
    <col min="4599" max="4599" width="31.42578125" style="3" customWidth="1"/>
    <col min="4600" max="4600" width="7.5703125" style="3" customWidth="1"/>
    <col min="4601" max="4601" width="10.42578125" style="3" customWidth="1"/>
    <col min="4602" max="4607" width="8" style="3"/>
    <col min="4608" max="4608" width="8.42578125" style="3" bestFit="1" customWidth="1"/>
    <col min="4609" max="4611" width="8" style="3"/>
    <col min="4612" max="4612" width="8.5703125" style="3" customWidth="1"/>
    <col min="4613" max="4613" width="8.42578125" style="3" customWidth="1"/>
    <col min="4614" max="4852" width="8" style="3"/>
    <col min="4853" max="4853" width="4.7109375" style="3" customWidth="1"/>
    <col min="4854" max="4854" width="8" style="3"/>
    <col min="4855" max="4855" width="31.42578125" style="3" customWidth="1"/>
    <col min="4856" max="4856" width="7.5703125" style="3" customWidth="1"/>
    <col min="4857" max="4857" width="10.42578125" style="3" customWidth="1"/>
    <col min="4858" max="4863" width="8" style="3"/>
    <col min="4864" max="4864" width="8.42578125" style="3" bestFit="1" customWidth="1"/>
    <col min="4865" max="4867" width="8" style="3"/>
    <col min="4868" max="4868" width="8.5703125" style="3" customWidth="1"/>
    <col min="4869" max="4869" width="8.42578125" style="3" customWidth="1"/>
    <col min="4870" max="5108" width="8" style="3"/>
    <col min="5109" max="5109" width="4.7109375" style="3" customWidth="1"/>
    <col min="5110" max="5110" width="8" style="3"/>
    <col min="5111" max="5111" width="31.42578125" style="3" customWidth="1"/>
    <col min="5112" max="5112" width="7.5703125" style="3" customWidth="1"/>
    <col min="5113" max="5113" width="10.42578125" style="3" customWidth="1"/>
    <col min="5114" max="5119" width="8" style="3"/>
    <col min="5120" max="5120" width="8.42578125" style="3" bestFit="1" customWidth="1"/>
    <col min="5121" max="5123" width="8" style="3"/>
    <col min="5124" max="5124" width="8.5703125" style="3" customWidth="1"/>
    <col min="5125" max="5125" width="8.42578125" style="3" customWidth="1"/>
    <col min="5126" max="5364" width="8" style="3"/>
    <col min="5365" max="5365" width="4.7109375" style="3" customWidth="1"/>
    <col min="5366" max="5366" width="8" style="3"/>
    <col min="5367" max="5367" width="31.42578125" style="3" customWidth="1"/>
    <col min="5368" max="5368" width="7.5703125" style="3" customWidth="1"/>
    <col min="5369" max="5369" width="10.42578125" style="3" customWidth="1"/>
    <col min="5370" max="5375" width="8" style="3"/>
    <col min="5376" max="5376" width="8.42578125" style="3" bestFit="1" customWidth="1"/>
    <col min="5377" max="5379" width="8" style="3"/>
    <col min="5380" max="5380" width="8.5703125" style="3" customWidth="1"/>
    <col min="5381" max="5381" width="8.42578125" style="3" customWidth="1"/>
    <col min="5382" max="5620" width="8" style="3"/>
    <col min="5621" max="5621" width="4.7109375" style="3" customWidth="1"/>
    <col min="5622" max="5622" width="8" style="3"/>
    <col min="5623" max="5623" width="31.42578125" style="3" customWidth="1"/>
    <col min="5624" max="5624" width="7.5703125" style="3" customWidth="1"/>
    <col min="5625" max="5625" width="10.42578125" style="3" customWidth="1"/>
    <col min="5626" max="5631" width="8" style="3"/>
    <col min="5632" max="5632" width="8.42578125" style="3" bestFit="1" customWidth="1"/>
    <col min="5633" max="5635" width="8" style="3"/>
    <col min="5636" max="5636" width="8.5703125" style="3" customWidth="1"/>
    <col min="5637" max="5637" width="8.42578125" style="3" customWidth="1"/>
    <col min="5638" max="5876" width="8" style="3"/>
    <col min="5877" max="5877" width="4.7109375" style="3" customWidth="1"/>
    <col min="5878" max="5878" width="8" style="3"/>
    <col min="5879" max="5879" width="31.42578125" style="3" customWidth="1"/>
    <col min="5880" max="5880" width="7.5703125" style="3" customWidth="1"/>
    <col min="5881" max="5881" width="10.42578125" style="3" customWidth="1"/>
    <col min="5882" max="5887" width="8" style="3"/>
    <col min="5888" max="5888" width="8.42578125" style="3" bestFit="1" customWidth="1"/>
    <col min="5889" max="5891" width="8" style="3"/>
    <col min="5892" max="5892" width="8.5703125" style="3" customWidth="1"/>
    <col min="5893" max="5893" width="8.42578125" style="3" customWidth="1"/>
    <col min="5894" max="6132" width="8" style="3"/>
    <col min="6133" max="6133" width="4.7109375" style="3" customWidth="1"/>
    <col min="6134" max="6134" width="8" style="3"/>
    <col min="6135" max="6135" width="31.42578125" style="3" customWidth="1"/>
    <col min="6136" max="6136" width="7.5703125" style="3" customWidth="1"/>
    <col min="6137" max="6137" width="10.42578125" style="3" customWidth="1"/>
    <col min="6138" max="6143" width="8" style="3"/>
    <col min="6144" max="6144" width="8.42578125" style="3" bestFit="1" customWidth="1"/>
    <col min="6145" max="6147" width="8" style="3"/>
    <col min="6148" max="6148" width="8.5703125" style="3" customWidth="1"/>
    <col min="6149" max="6149" width="8.42578125" style="3" customWidth="1"/>
    <col min="6150" max="6388" width="8" style="3"/>
    <col min="6389" max="6389" width="4.7109375" style="3" customWidth="1"/>
    <col min="6390" max="6390" width="8" style="3"/>
    <col min="6391" max="6391" width="31.42578125" style="3" customWidth="1"/>
    <col min="6392" max="6392" width="7.5703125" style="3" customWidth="1"/>
    <col min="6393" max="6393" width="10.42578125" style="3" customWidth="1"/>
    <col min="6394" max="6399" width="8" style="3"/>
    <col min="6400" max="6400" width="8.42578125" style="3" bestFit="1" customWidth="1"/>
    <col min="6401" max="6403" width="8" style="3"/>
    <col min="6404" max="6404" width="8.5703125" style="3" customWidth="1"/>
    <col min="6405" max="6405" width="8.42578125" style="3" customWidth="1"/>
    <col min="6406" max="6644" width="8" style="3"/>
    <col min="6645" max="6645" width="4.7109375" style="3" customWidth="1"/>
    <col min="6646" max="6646" width="8" style="3"/>
    <col min="6647" max="6647" width="31.42578125" style="3" customWidth="1"/>
    <col min="6648" max="6648" width="7.5703125" style="3" customWidth="1"/>
    <col min="6649" max="6649" width="10.42578125" style="3" customWidth="1"/>
    <col min="6650" max="6655" width="8" style="3"/>
    <col min="6656" max="6656" width="8.42578125" style="3" bestFit="1" customWidth="1"/>
    <col min="6657" max="6659" width="8" style="3"/>
    <col min="6660" max="6660" width="8.5703125" style="3" customWidth="1"/>
    <col min="6661" max="6661" width="8.42578125" style="3" customWidth="1"/>
    <col min="6662" max="6900" width="8" style="3"/>
    <col min="6901" max="6901" width="4.7109375" style="3" customWidth="1"/>
    <col min="6902" max="6902" width="8" style="3"/>
    <col min="6903" max="6903" width="31.42578125" style="3" customWidth="1"/>
    <col min="6904" max="6904" width="7.5703125" style="3" customWidth="1"/>
    <col min="6905" max="6905" width="10.42578125" style="3" customWidth="1"/>
    <col min="6906" max="6911" width="8" style="3"/>
    <col min="6912" max="6912" width="8.42578125" style="3" bestFit="1" customWidth="1"/>
    <col min="6913" max="6915" width="8" style="3"/>
    <col min="6916" max="6916" width="8.5703125" style="3" customWidth="1"/>
    <col min="6917" max="6917" width="8.42578125" style="3" customWidth="1"/>
    <col min="6918" max="7156" width="8" style="3"/>
    <col min="7157" max="7157" width="4.7109375" style="3" customWidth="1"/>
    <col min="7158" max="7158" width="8" style="3"/>
    <col min="7159" max="7159" width="31.42578125" style="3" customWidth="1"/>
    <col min="7160" max="7160" width="7.5703125" style="3" customWidth="1"/>
    <col min="7161" max="7161" width="10.42578125" style="3" customWidth="1"/>
    <col min="7162" max="7167" width="8" style="3"/>
    <col min="7168" max="7168" width="8.42578125" style="3" bestFit="1" customWidth="1"/>
    <col min="7169" max="7171" width="8" style="3"/>
    <col min="7172" max="7172" width="8.5703125" style="3" customWidth="1"/>
    <col min="7173" max="7173" width="8.42578125" style="3" customWidth="1"/>
    <col min="7174" max="7412" width="8" style="3"/>
    <col min="7413" max="7413" width="4.7109375" style="3" customWidth="1"/>
    <col min="7414" max="7414" width="8" style="3"/>
    <col min="7415" max="7415" width="31.42578125" style="3" customWidth="1"/>
    <col min="7416" max="7416" width="7.5703125" style="3" customWidth="1"/>
    <col min="7417" max="7417" width="10.42578125" style="3" customWidth="1"/>
    <col min="7418" max="7423" width="8" style="3"/>
    <col min="7424" max="7424" width="8.42578125" style="3" bestFit="1" customWidth="1"/>
    <col min="7425" max="7427" width="8" style="3"/>
    <col min="7428" max="7428" width="8.5703125" style="3" customWidth="1"/>
    <col min="7429" max="7429" width="8.42578125" style="3" customWidth="1"/>
    <col min="7430" max="7668" width="8" style="3"/>
    <col min="7669" max="7669" width="4.7109375" style="3" customWidth="1"/>
    <col min="7670" max="7670" width="8" style="3"/>
    <col min="7671" max="7671" width="31.42578125" style="3" customWidth="1"/>
    <col min="7672" max="7672" width="7.5703125" style="3" customWidth="1"/>
    <col min="7673" max="7673" width="10.42578125" style="3" customWidth="1"/>
    <col min="7674" max="7679" width="8" style="3"/>
    <col min="7680" max="7680" width="8.42578125" style="3" bestFit="1" customWidth="1"/>
    <col min="7681" max="7683" width="8" style="3"/>
    <col min="7684" max="7684" width="8.5703125" style="3" customWidth="1"/>
    <col min="7685" max="7685" width="8.42578125" style="3" customWidth="1"/>
    <col min="7686" max="7924" width="8" style="3"/>
    <col min="7925" max="7925" width="4.7109375" style="3" customWidth="1"/>
    <col min="7926" max="7926" width="8" style="3"/>
    <col min="7927" max="7927" width="31.42578125" style="3" customWidth="1"/>
    <col min="7928" max="7928" width="7.5703125" style="3" customWidth="1"/>
    <col min="7929" max="7929" width="10.42578125" style="3" customWidth="1"/>
    <col min="7930" max="7935" width="8" style="3"/>
    <col min="7936" max="7936" width="8.42578125" style="3" bestFit="1" customWidth="1"/>
    <col min="7937" max="7939" width="8" style="3"/>
    <col min="7940" max="7940" width="8.5703125" style="3" customWidth="1"/>
    <col min="7941" max="7941" width="8.42578125" style="3" customWidth="1"/>
    <col min="7942" max="8180" width="8" style="3"/>
    <col min="8181" max="8181" width="4.7109375" style="3" customWidth="1"/>
    <col min="8182" max="8182" width="8" style="3"/>
    <col min="8183" max="8183" width="31.42578125" style="3" customWidth="1"/>
    <col min="8184" max="8184" width="7.5703125" style="3" customWidth="1"/>
    <col min="8185" max="8185" width="10.42578125" style="3" customWidth="1"/>
    <col min="8186" max="8191" width="8" style="3"/>
    <col min="8192" max="8192" width="8.42578125" style="3" bestFit="1" customWidth="1"/>
    <col min="8193" max="8195" width="8" style="3"/>
    <col min="8196" max="8196" width="8.5703125" style="3" customWidth="1"/>
    <col min="8197" max="8197" width="8.42578125" style="3" customWidth="1"/>
    <col min="8198" max="8436" width="8" style="3"/>
    <col min="8437" max="8437" width="4.7109375" style="3" customWidth="1"/>
    <col min="8438" max="8438" width="8" style="3"/>
    <col min="8439" max="8439" width="31.42578125" style="3" customWidth="1"/>
    <col min="8440" max="8440" width="7.5703125" style="3" customWidth="1"/>
    <col min="8441" max="8441" width="10.42578125" style="3" customWidth="1"/>
    <col min="8442" max="8447" width="8" style="3"/>
    <col min="8448" max="8448" width="8.42578125" style="3" bestFit="1" customWidth="1"/>
    <col min="8449" max="8451" width="8" style="3"/>
    <col min="8452" max="8452" width="8.5703125" style="3" customWidth="1"/>
    <col min="8453" max="8453" width="8.42578125" style="3" customWidth="1"/>
    <col min="8454" max="8692" width="8" style="3"/>
    <col min="8693" max="8693" width="4.7109375" style="3" customWidth="1"/>
    <col min="8694" max="8694" width="8" style="3"/>
    <col min="8695" max="8695" width="31.42578125" style="3" customWidth="1"/>
    <col min="8696" max="8696" width="7.5703125" style="3" customWidth="1"/>
    <col min="8697" max="8697" width="10.42578125" style="3" customWidth="1"/>
    <col min="8698" max="8703" width="8" style="3"/>
    <col min="8704" max="8704" width="8.42578125" style="3" bestFit="1" customWidth="1"/>
    <col min="8705" max="8707" width="8" style="3"/>
    <col min="8708" max="8708" width="8.5703125" style="3" customWidth="1"/>
    <col min="8709" max="8709" width="8.42578125" style="3" customWidth="1"/>
    <col min="8710" max="8948" width="8" style="3"/>
    <col min="8949" max="8949" width="4.7109375" style="3" customWidth="1"/>
    <col min="8950" max="8950" width="8" style="3"/>
    <col min="8951" max="8951" width="31.42578125" style="3" customWidth="1"/>
    <col min="8952" max="8952" width="7.5703125" style="3" customWidth="1"/>
    <col min="8953" max="8953" width="10.42578125" style="3" customWidth="1"/>
    <col min="8954" max="8959" width="8" style="3"/>
    <col min="8960" max="8960" width="8.42578125" style="3" bestFit="1" customWidth="1"/>
    <col min="8961" max="8963" width="8" style="3"/>
    <col min="8964" max="8964" width="8.5703125" style="3" customWidth="1"/>
    <col min="8965" max="8965" width="8.42578125" style="3" customWidth="1"/>
    <col min="8966" max="9204" width="8" style="3"/>
    <col min="9205" max="9205" width="4.7109375" style="3" customWidth="1"/>
    <col min="9206" max="9206" width="8" style="3"/>
    <col min="9207" max="9207" width="31.42578125" style="3" customWidth="1"/>
    <col min="9208" max="9208" width="7.5703125" style="3" customWidth="1"/>
    <col min="9209" max="9209" width="10.42578125" style="3" customWidth="1"/>
    <col min="9210" max="9215" width="8" style="3"/>
    <col min="9216" max="9216" width="8.42578125" style="3" bestFit="1" customWidth="1"/>
    <col min="9217" max="9219" width="8" style="3"/>
    <col min="9220" max="9220" width="8.5703125" style="3" customWidth="1"/>
    <col min="9221" max="9221" width="8.42578125" style="3" customWidth="1"/>
    <col min="9222" max="9460" width="8" style="3"/>
    <col min="9461" max="9461" width="4.7109375" style="3" customWidth="1"/>
    <col min="9462" max="9462" width="8" style="3"/>
    <col min="9463" max="9463" width="31.42578125" style="3" customWidth="1"/>
    <col min="9464" max="9464" width="7.5703125" style="3" customWidth="1"/>
    <col min="9465" max="9465" width="10.42578125" style="3" customWidth="1"/>
    <col min="9466" max="9471" width="8" style="3"/>
    <col min="9472" max="9472" width="8.42578125" style="3" bestFit="1" customWidth="1"/>
    <col min="9473" max="9475" width="8" style="3"/>
    <col min="9476" max="9476" width="8.5703125" style="3" customWidth="1"/>
    <col min="9477" max="9477" width="8.42578125" style="3" customWidth="1"/>
    <col min="9478" max="9716" width="8" style="3"/>
    <col min="9717" max="9717" width="4.7109375" style="3" customWidth="1"/>
    <col min="9718" max="9718" width="8" style="3"/>
    <col min="9719" max="9719" width="31.42578125" style="3" customWidth="1"/>
    <col min="9720" max="9720" width="7.5703125" style="3" customWidth="1"/>
    <col min="9721" max="9721" width="10.42578125" style="3" customWidth="1"/>
    <col min="9722" max="9727" width="8" style="3"/>
    <col min="9728" max="9728" width="8.42578125" style="3" bestFit="1" customWidth="1"/>
    <col min="9729" max="9731" width="8" style="3"/>
    <col min="9732" max="9732" width="8.5703125" style="3" customWidth="1"/>
    <col min="9733" max="9733" width="8.42578125" style="3" customWidth="1"/>
    <col min="9734" max="9972" width="8" style="3"/>
    <col min="9973" max="9973" width="4.7109375" style="3" customWidth="1"/>
    <col min="9974" max="9974" width="8" style="3"/>
    <col min="9975" max="9975" width="31.42578125" style="3" customWidth="1"/>
    <col min="9976" max="9976" width="7.5703125" style="3" customWidth="1"/>
    <col min="9977" max="9977" width="10.42578125" style="3" customWidth="1"/>
    <col min="9978" max="9983" width="8" style="3"/>
    <col min="9984" max="9984" width="8.42578125" style="3" bestFit="1" customWidth="1"/>
    <col min="9985" max="9987" width="8" style="3"/>
    <col min="9988" max="9988" width="8.5703125" style="3" customWidth="1"/>
    <col min="9989" max="9989" width="8.42578125" style="3" customWidth="1"/>
    <col min="9990" max="10228" width="8" style="3"/>
    <col min="10229" max="10229" width="4.7109375" style="3" customWidth="1"/>
    <col min="10230" max="10230" width="8" style="3"/>
    <col min="10231" max="10231" width="31.42578125" style="3" customWidth="1"/>
    <col min="10232" max="10232" width="7.5703125" style="3" customWidth="1"/>
    <col min="10233" max="10233" width="10.42578125" style="3" customWidth="1"/>
    <col min="10234" max="10239" width="8" style="3"/>
    <col min="10240" max="10240" width="8.42578125" style="3" bestFit="1" customWidth="1"/>
    <col min="10241" max="10243" width="8" style="3"/>
    <col min="10244" max="10244" width="8.5703125" style="3" customWidth="1"/>
    <col min="10245" max="10245" width="8.42578125" style="3" customWidth="1"/>
    <col min="10246" max="10484" width="8" style="3"/>
    <col min="10485" max="10485" width="4.7109375" style="3" customWidth="1"/>
    <col min="10486" max="10486" width="8" style="3"/>
    <col min="10487" max="10487" width="31.42578125" style="3" customWidth="1"/>
    <col min="10488" max="10488" width="7.5703125" style="3" customWidth="1"/>
    <col min="10489" max="10489" width="10.42578125" style="3" customWidth="1"/>
    <col min="10490" max="10495" width="8" style="3"/>
    <col min="10496" max="10496" width="8.42578125" style="3" bestFit="1" customWidth="1"/>
    <col min="10497" max="10499" width="8" style="3"/>
    <col min="10500" max="10500" width="8.5703125" style="3" customWidth="1"/>
    <col min="10501" max="10501" width="8.42578125" style="3" customWidth="1"/>
    <col min="10502" max="10740" width="8" style="3"/>
    <col min="10741" max="10741" width="4.7109375" style="3" customWidth="1"/>
    <col min="10742" max="10742" width="8" style="3"/>
    <col min="10743" max="10743" width="31.42578125" style="3" customWidth="1"/>
    <col min="10744" max="10744" width="7.5703125" style="3" customWidth="1"/>
    <col min="10745" max="10745" width="10.42578125" style="3" customWidth="1"/>
    <col min="10746" max="10751" width="8" style="3"/>
    <col min="10752" max="10752" width="8.42578125" style="3" bestFit="1" customWidth="1"/>
    <col min="10753" max="10755" width="8" style="3"/>
    <col min="10756" max="10756" width="8.5703125" style="3" customWidth="1"/>
    <col min="10757" max="10757" width="8.42578125" style="3" customWidth="1"/>
    <col min="10758" max="10996" width="8" style="3"/>
    <col min="10997" max="10997" width="4.7109375" style="3" customWidth="1"/>
    <col min="10998" max="10998" width="8" style="3"/>
    <col min="10999" max="10999" width="31.42578125" style="3" customWidth="1"/>
    <col min="11000" max="11000" width="7.5703125" style="3" customWidth="1"/>
    <col min="11001" max="11001" width="10.42578125" style="3" customWidth="1"/>
    <col min="11002" max="11007" width="8" style="3"/>
    <col min="11008" max="11008" width="8.42578125" style="3" bestFit="1" customWidth="1"/>
    <col min="11009" max="11011" width="8" style="3"/>
    <col min="11012" max="11012" width="8.5703125" style="3" customWidth="1"/>
    <col min="11013" max="11013" width="8.42578125" style="3" customWidth="1"/>
    <col min="11014" max="11252" width="8" style="3"/>
    <col min="11253" max="11253" width="4.7109375" style="3" customWidth="1"/>
    <col min="11254" max="11254" width="8" style="3"/>
    <col min="11255" max="11255" width="31.42578125" style="3" customWidth="1"/>
    <col min="11256" max="11256" width="7.5703125" style="3" customWidth="1"/>
    <col min="11257" max="11257" width="10.42578125" style="3" customWidth="1"/>
    <col min="11258" max="11263" width="8" style="3"/>
    <col min="11264" max="11264" width="8.42578125" style="3" bestFit="1" customWidth="1"/>
    <col min="11265" max="11267" width="8" style="3"/>
    <col min="11268" max="11268" width="8.5703125" style="3" customWidth="1"/>
    <col min="11269" max="11269" width="8.42578125" style="3" customWidth="1"/>
    <col min="11270" max="11508" width="8" style="3"/>
    <col min="11509" max="11509" width="4.7109375" style="3" customWidth="1"/>
    <col min="11510" max="11510" width="8" style="3"/>
    <col min="11511" max="11511" width="31.42578125" style="3" customWidth="1"/>
    <col min="11512" max="11512" width="7.5703125" style="3" customWidth="1"/>
    <col min="11513" max="11513" width="10.42578125" style="3" customWidth="1"/>
    <col min="11514" max="11519" width="8" style="3"/>
    <col min="11520" max="11520" width="8.42578125" style="3" bestFit="1" customWidth="1"/>
    <col min="11521" max="11523" width="8" style="3"/>
    <col min="11524" max="11524" width="8.5703125" style="3" customWidth="1"/>
    <col min="11525" max="11525" width="8.42578125" style="3" customWidth="1"/>
    <col min="11526" max="11764" width="8" style="3"/>
    <col min="11765" max="11765" width="4.7109375" style="3" customWidth="1"/>
    <col min="11766" max="11766" width="8" style="3"/>
    <col min="11767" max="11767" width="31.42578125" style="3" customWidth="1"/>
    <col min="11768" max="11768" width="7.5703125" style="3" customWidth="1"/>
    <col min="11769" max="11769" width="10.42578125" style="3" customWidth="1"/>
    <col min="11770" max="11775" width="8" style="3"/>
    <col min="11776" max="11776" width="8.42578125" style="3" bestFit="1" customWidth="1"/>
    <col min="11777" max="11779" width="8" style="3"/>
    <col min="11780" max="11780" width="8.5703125" style="3" customWidth="1"/>
    <col min="11781" max="11781" width="8.42578125" style="3" customWidth="1"/>
    <col min="11782" max="12020" width="8" style="3"/>
    <col min="12021" max="12021" width="4.7109375" style="3" customWidth="1"/>
    <col min="12022" max="12022" width="8" style="3"/>
    <col min="12023" max="12023" width="31.42578125" style="3" customWidth="1"/>
    <col min="12024" max="12024" width="7.5703125" style="3" customWidth="1"/>
    <col min="12025" max="12025" width="10.42578125" style="3" customWidth="1"/>
    <col min="12026" max="12031" width="8" style="3"/>
    <col min="12032" max="12032" width="8.42578125" style="3" bestFit="1" customWidth="1"/>
    <col min="12033" max="12035" width="8" style="3"/>
    <col min="12036" max="12036" width="8.5703125" style="3" customWidth="1"/>
    <col min="12037" max="12037" width="8.42578125" style="3" customWidth="1"/>
    <col min="12038" max="12276" width="8" style="3"/>
    <col min="12277" max="12277" width="4.7109375" style="3" customWidth="1"/>
    <col min="12278" max="12278" width="8" style="3"/>
    <col min="12279" max="12279" width="31.42578125" style="3" customWidth="1"/>
    <col min="12280" max="12280" width="7.5703125" style="3" customWidth="1"/>
    <col min="12281" max="12281" width="10.42578125" style="3" customWidth="1"/>
    <col min="12282" max="12287" width="8" style="3"/>
    <col min="12288" max="12288" width="8.42578125" style="3" bestFit="1" customWidth="1"/>
    <col min="12289" max="12291" width="8" style="3"/>
    <col min="12292" max="12292" width="8.5703125" style="3" customWidth="1"/>
    <col min="12293" max="12293" width="8.42578125" style="3" customWidth="1"/>
    <col min="12294" max="12532" width="8" style="3"/>
    <col min="12533" max="12533" width="4.7109375" style="3" customWidth="1"/>
    <col min="12534" max="12534" width="8" style="3"/>
    <col min="12535" max="12535" width="31.42578125" style="3" customWidth="1"/>
    <col min="12536" max="12536" width="7.5703125" style="3" customWidth="1"/>
    <col min="12537" max="12537" width="10.42578125" style="3" customWidth="1"/>
    <col min="12538" max="12543" width="8" style="3"/>
    <col min="12544" max="12544" width="8.42578125" style="3" bestFit="1" customWidth="1"/>
    <col min="12545" max="12547" width="8" style="3"/>
    <col min="12548" max="12548" width="8.5703125" style="3" customWidth="1"/>
    <col min="12549" max="12549" width="8.42578125" style="3" customWidth="1"/>
    <col min="12550" max="12788" width="8" style="3"/>
    <col min="12789" max="12789" width="4.7109375" style="3" customWidth="1"/>
    <col min="12790" max="12790" width="8" style="3"/>
    <col min="12791" max="12791" width="31.42578125" style="3" customWidth="1"/>
    <col min="12792" max="12792" width="7.5703125" style="3" customWidth="1"/>
    <col min="12793" max="12793" width="10.42578125" style="3" customWidth="1"/>
    <col min="12794" max="12799" width="8" style="3"/>
    <col min="12800" max="12800" width="8.42578125" style="3" bestFit="1" customWidth="1"/>
    <col min="12801" max="12803" width="8" style="3"/>
    <col min="12804" max="12804" width="8.5703125" style="3" customWidth="1"/>
    <col min="12805" max="12805" width="8.42578125" style="3" customWidth="1"/>
    <col min="12806" max="13044" width="8" style="3"/>
    <col min="13045" max="13045" width="4.7109375" style="3" customWidth="1"/>
    <col min="13046" max="13046" width="8" style="3"/>
    <col min="13047" max="13047" width="31.42578125" style="3" customWidth="1"/>
    <col min="13048" max="13048" width="7.5703125" style="3" customWidth="1"/>
    <col min="13049" max="13049" width="10.42578125" style="3" customWidth="1"/>
    <col min="13050" max="13055" width="8" style="3"/>
    <col min="13056" max="13056" width="8.42578125" style="3" bestFit="1" customWidth="1"/>
    <col min="13057" max="13059" width="8" style="3"/>
    <col min="13060" max="13060" width="8.5703125" style="3" customWidth="1"/>
    <col min="13061" max="13061" width="8.42578125" style="3" customWidth="1"/>
    <col min="13062" max="13300" width="8" style="3"/>
    <col min="13301" max="13301" width="4.7109375" style="3" customWidth="1"/>
    <col min="13302" max="13302" width="8" style="3"/>
    <col min="13303" max="13303" width="31.42578125" style="3" customWidth="1"/>
    <col min="13304" max="13304" width="7.5703125" style="3" customWidth="1"/>
    <col min="13305" max="13305" width="10.42578125" style="3" customWidth="1"/>
    <col min="13306" max="13311" width="8" style="3"/>
    <col min="13312" max="13312" width="8.42578125" style="3" bestFit="1" customWidth="1"/>
    <col min="13313" max="13315" width="8" style="3"/>
    <col min="13316" max="13316" width="8.5703125" style="3" customWidth="1"/>
    <col min="13317" max="13317" width="8.42578125" style="3" customWidth="1"/>
    <col min="13318" max="13556" width="8" style="3"/>
    <col min="13557" max="13557" width="4.7109375" style="3" customWidth="1"/>
    <col min="13558" max="13558" width="8" style="3"/>
    <col min="13559" max="13559" width="31.42578125" style="3" customWidth="1"/>
    <col min="13560" max="13560" width="7.5703125" style="3" customWidth="1"/>
    <col min="13561" max="13561" width="10.42578125" style="3" customWidth="1"/>
    <col min="13562" max="13567" width="8" style="3"/>
    <col min="13568" max="13568" width="8.42578125" style="3" bestFit="1" customWidth="1"/>
    <col min="13569" max="13571" width="8" style="3"/>
    <col min="13572" max="13572" width="8.5703125" style="3" customWidth="1"/>
    <col min="13573" max="13573" width="8.42578125" style="3" customWidth="1"/>
    <col min="13574" max="13812" width="8" style="3"/>
    <col min="13813" max="13813" width="4.7109375" style="3" customWidth="1"/>
    <col min="13814" max="13814" width="8" style="3"/>
    <col min="13815" max="13815" width="31.42578125" style="3" customWidth="1"/>
    <col min="13816" max="13816" width="7.5703125" style="3" customWidth="1"/>
    <col min="13817" max="13817" width="10.42578125" style="3" customWidth="1"/>
    <col min="13818" max="13823" width="8" style="3"/>
    <col min="13824" max="13824" width="8.42578125" style="3" bestFit="1" customWidth="1"/>
    <col min="13825" max="13827" width="8" style="3"/>
    <col min="13828" max="13828" width="8.5703125" style="3" customWidth="1"/>
    <col min="13829" max="13829" width="8.42578125" style="3" customWidth="1"/>
    <col min="13830" max="14068" width="8" style="3"/>
    <col min="14069" max="14069" width="4.7109375" style="3" customWidth="1"/>
    <col min="14070" max="14070" width="8" style="3"/>
    <col min="14071" max="14071" width="31.42578125" style="3" customWidth="1"/>
    <col min="14072" max="14072" width="7.5703125" style="3" customWidth="1"/>
    <col min="14073" max="14073" width="10.42578125" style="3" customWidth="1"/>
    <col min="14074" max="14079" width="8" style="3"/>
    <col min="14080" max="14080" width="8.42578125" style="3" bestFit="1" customWidth="1"/>
    <col min="14081" max="14083" width="8" style="3"/>
    <col min="14084" max="14084" width="8.5703125" style="3" customWidth="1"/>
    <col min="14085" max="14085" width="8.42578125" style="3" customWidth="1"/>
    <col min="14086" max="14324" width="8" style="3"/>
    <col min="14325" max="14325" width="4.7109375" style="3" customWidth="1"/>
    <col min="14326" max="14326" width="8" style="3"/>
    <col min="14327" max="14327" width="31.42578125" style="3" customWidth="1"/>
    <col min="14328" max="14328" width="7.5703125" style="3" customWidth="1"/>
    <col min="14329" max="14329" width="10.42578125" style="3" customWidth="1"/>
    <col min="14330" max="14335" width="8" style="3"/>
    <col min="14336" max="14336" width="8.42578125" style="3" bestFit="1" customWidth="1"/>
    <col min="14337" max="14339" width="8" style="3"/>
    <col min="14340" max="14340" width="8.5703125" style="3" customWidth="1"/>
    <col min="14341" max="14341" width="8.42578125" style="3" customWidth="1"/>
    <col min="14342" max="14580" width="8" style="3"/>
    <col min="14581" max="14581" width="4.7109375" style="3" customWidth="1"/>
    <col min="14582" max="14582" width="8" style="3"/>
    <col min="14583" max="14583" width="31.42578125" style="3" customWidth="1"/>
    <col min="14584" max="14584" width="7.5703125" style="3" customWidth="1"/>
    <col min="14585" max="14585" width="10.42578125" style="3" customWidth="1"/>
    <col min="14586" max="14591" width="8" style="3"/>
    <col min="14592" max="14592" width="8.42578125" style="3" bestFit="1" customWidth="1"/>
    <col min="14593" max="14595" width="8" style="3"/>
    <col min="14596" max="14596" width="8.5703125" style="3" customWidth="1"/>
    <col min="14597" max="14597" width="8.42578125" style="3" customWidth="1"/>
    <col min="14598" max="14836" width="8" style="3"/>
    <col min="14837" max="14837" width="4.7109375" style="3" customWidth="1"/>
    <col min="14838" max="14838" width="8" style="3"/>
    <col min="14839" max="14839" width="31.42578125" style="3" customWidth="1"/>
    <col min="14840" max="14840" width="7.5703125" style="3" customWidth="1"/>
    <col min="14841" max="14841" width="10.42578125" style="3" customWidth="1"/>
    <col min="14842" max="14847" width="8" style="3"/>
    <col min="14848" max="14848" width="8.42578125" style="3" bestFit="1" customWidth="1"/>
    <col min="14849" max="14851" width="8" style="3"/>
    <col min="14852" max="14852" width="8.5703125" style="3" customWidth="1"/>
    <col min="14853" max="14853" width="8.42578125" style="3" customWidth="1"/>
    <col min="14854" max="15092" width="8" style="3"/>
    <col min="15093" max="15093" width="4.7109375" style="3" customWidth="1"/>
    <col min="15094" max="15094" width="8" style="3"/>
    <col min="15095" max="15095" width="31.42578125" style="3" customWidth="1"/>
    <col min="15096" max="15096" width="7.5703125" style="3" customWidth="1"/>
    <col min="15097" max="15097" width="10.42578125" style="3" customWidth="1"/>
    <col min="15098" max="15103" width="8" style="3"/>
    <col min="15104" max="15104" width="8.42578125" style="3" bestFit="1" customWidth="1"/>
    <col min="15105" max="15107" width="8" style="3"/>
    <col min="15108" max="15108" width="8.5703125" style="3" customWidth="1"/>
    <col min="15109" max="15109" width="8.42578125" style="3" customWidth="1"/>
    <col min="15110" max="15348" width="8" style="3"/>
    <col min="15349" max="15349" width="4.7109375" style="3" customWidth="1"/>
    <col min="15350" max="15350" width="8" style="3"/>
    <col min="15351" max="15351" width="31.42578125" style="3" customWidth="1"/>
    <col min="15352" max="15352" width="7.5703125" style="3" customWidth="1"/>
    <col min="15353" max="15353" width="10.42578125" style="3" customWidth="1"/>
    <col min="15354" max="15359" width="8" style="3"/>
    <col min="15360" max="15360" width="8.42578125" style="3" bestFit="1" customWidth="1"/>
    <col min="15361" max="15363" width="8" style="3"/>
    <col min="15364" max="15364" width="8.5703125" style="3" customWidth="1"/>
    <col min="15365" max="15365" width="8.42578125" style="3" customWidth="1"/>
    <col min="15366" max="15604" width="8" style="3"/>
    <col min="15605" max="15605" width="4.7109375" style="3" customWidth="1"/>
    <col min="15606" max="15606" width="8" style="3"/>
    <col min="15607" max="15607" width="31.42578125" style="3" customWidth="1"/>
    <col min="15608" max="15608" width="7.5703125" style="3" customWidth="1"/>
    <col min="15609" max="15609" width="10.42578125" style="3" customWidth="1"/>
    <col min="15610" max="15615" width="8" style="3"/>
    <col min="15616" max="15616" width="8.42578125" style="3" bestFit="1" customWidth="1"/>
    <col min="15617" max="15619" width="8" style="3"/>
    <col min="15620" max="15620" width="8.5703125" style="3" customWidth="1"/>
    <col min="15621" max="15621" width="8.42578125" style="3" customWidth="1"/>
    <col min="15622" max="15860" width="8" style="3"/>
    <col min="15861" max="15861" width="4.7109375" style="3" customWidth="1"/>
    <col min="15862" max="15862" width="8" style="3"/>
    <col min="15863" max="15863" width="31.42578125" style="3" customWidth="1"/>
    <col min="15864" max="15864" width="7.5703125" style="3" customWidth="1"/>
    <col min="15865" max="15865" width="10.42578125" style="3" customWidth="1"/>
    <col min="15866" max="15871" width="8" style="3"/>
    <col min="15872" max="15872" width="8.42578125" style="3" bestFit="1" customWidth="1"/>
    <col min="15873" max="15875" width="8" style="3"/>
    <col min="15876" max="15876" width="8.5703125" style="3" customWidth="1"/>
    <col min="15877" max="15877" width="8.42578125" style="3" customWidth="1"/>
    <col min="15878" max="16116" width="8" style="3"/>
    <col min="16117" max="16117" width="4.7109375" style="3" customWidth="1"/>
    <col min="16118" max="16118" width="8" style="3"/>
    <col min="16119" max="16119" width="31.42578125" style="3" customWidth="1"/>
    <col min="16120" max="16120" width="7.5703125" style="3" customWidth="1"/>
    <col min="16121" max="16121" width="10.42578125" style="3" customWidth="1"/>
    <col min="16122" max="16127" width="8" style="3"/>
    <col min="16128" max="16128" width="8.42578125" style="3" bestFit="1" customWidth="1"/>
    <col min="16129" max="16131" width="8" style="3"/>
    <col min="16132" max="16132" width="8.5703125" style="3" customWidth="1"/>
    <col min="16133" max="16133" width="8.42578125" style="3" customWidth="1"/>
    <col min="16134" max="16384" width="8" style="3"/>
  </cols>
  <sheetData>
    <row r="1" spans="1:6" ht="20.25">
      <c r="B1" s="48" t="s">
        <v>76</v>
      </c>
      <c r="C1" s="2"/>
      <c r="D1" s="2"/>
    </row>
    <row r="2" spans="1:6" ht="20.25">
      <c r="A2" s="1"/>
      <c r="B2" s="47" t="s">
        <v>77</v>
      </c>
      <c r="C2" s="4"/>
      <c r="D2" s="4"/>
    </row>
    <row r="3" spans="1:6" s="10" customFormat="1" ht="13.5" customHeight="1">
      <c r="A3" s="6" t="s">
        <v>0</v>
      </c>
      <c r="B3" s="8" t="s">
        <v>1</v>
      </c>
      <c r="C3" s="84" t="s">
        <v>2</v>
      </c>
      <c r="D3" s="84" t="s">
        <v>3</v>
      </c>
      <c r="E3" s="9"/>
      <c r="F3" s="9"/>
    </row>
    <row r="4" spans="1:6" s="10" customFormat="1">
      <c r="A4" s="11" t="s">
        <v>4</v>
      </c>
      <c r="B4" s="13" t="s">
        <v>5</v>
      </c>
      <c r="C4" s="85"/>
      <c r="D4" s="85"/>
    </row>
    <row r="5" spans="1:6" s="10" customFormat="1" ht="10.5" customHeight="1">
      <c r="A5" s="14">
        <v>1</v>
      </c>
      <c r="B5" s="14">
        <v>3</v>
      </c>
      <c r="C5" s="14">
        <v>4</v>
      </c>
      <c r="D5" s="14">
        <v>5</v>
      </c>
    </row>
    <row r="6" spans="1:6" s="19" customFormat="1">
      <c r="A6" s="15"/>
      <c r="B6" s="17" t="s">
        <v>6</v>
      </c>
      <c r="C6" s="18"/>
      <c r="D6" s="18"/>
    </row>
    <row r="7" spans="1:6" s="23" customFormat="1">
      <c r="A7" s="20">
        <v>1</v>
      </c>
      <c r="B7" s="21" t="s">
        <v>7</v>
      </c>
      <c r="C7" s="22" t="s">
        <v>8</v>
      </c>
      <c r="D7" s="22">
        <v>1</v>
      </c>
    </row>
    <row r="8" spans="1:6" s="19" customFormat="1">
      <c r="A8" s="15">
        <v>2</v>
      </c>
      <c r="B8" s="24" t="s">
        <v>9</v>
      </c>
      <c r="C8" s="18" t="s">
        <v>10</v>
      </c>
      <c r="D8" s="25">
        <f>104.6+2.5*0.9*3</f>
        <v>111.4</v>
      </c>
    </row>
    <row r="9" spans="1:6" s="19" customFormat="1" ht="31.5">
      <c r="A9" s="20">
        <v>3</v>
      </c>
      <c r="B9" s="24" t="s">
        <v>11</v>
      </c>
      <c r="C9" s="18" t="s">
        <v>10</v>
      </c>
      <c r="D9" s="26">
        <f>D8-7.4*2.5</f>
        <v>92.9</v>
      </c>
    </row>
    <row r="10" spans="1:6" s="19" customFormat="1">
      <c r="A10" s="15">
        <v>4</v>
      </c>
      <c r="B10" s="24" t="s">
        <v>12</v>
      </c>
      <c r="C10" s="18" t="s">
        <v>10</v>
      </c>
      <c r="D10" s="26">
        <v>12.5</v>
      </c>
    </row>
    <row r="11" spans="1:6" s="19" customFormat="1">
      <c r="A11" s="20">
        <v>5</v>
      </c>
      <c r="B11" s="24" t="s">
        <v>13</v>
      </c>
      <c r="C11" s="18" t="s">
        <v>8</v>
      </c>
      <c r="D11" s="18">
        <v>1</v>
      </c>
    </row>
    <row r="12" spans="1:6" s="19" customFormat="1">
      <c r="A12" s="15">
        <v>6</v>
      </c>
      <c r="B12" s="24" t="s">
        <v>14</v>
      </c>
      <c r="C12" s="18" t="s">
        <v>15</v>
      </c>
      <c r="D12" s="18">
        <v>3</v>
      </c>
    </row>
    <row r="13" spans="1:6" s="19" customFormat="1">
      <c r="A13" s="20">
        <v>7</v>
      </c>
      <c r="B13" s="24" t="s">
        <v>16</v>
      </c>
      <c r="C13" s="18" t="s">
        <v>15</v>
      </c>
      <c r="D13" s="18">
        <v>3</v>
      </c>
    </row>
    <row r="14" spans="1:6" s="19" customFormat="1">
      <c r="A14" s="15">
        <v>8</v>
      </c>
      <c r="B14" s="24" t="s">
        <v>127</v>
      </c>
      <c r="C14" s="18" t="s">
        <v>17</v>
      </c>
      <c r="D14" s="18">
        <v>2</v>
      </c>
    </row>
    <row r="15" spans="1:6" s="19" customFormat="1">
      <c r="A15" s="15"/>
      <c r="B15" s="17" t="s">
        <v>18</v>
      </c>
      <c r="C15" s="18"/>
      <c r="D15" s="18"/>
    </row>
    <row r="16" spans="1:6" s="31" customFormat="1" ht="36.75" customHeight="1">
      <c r="A16" s="27">
        <v>9</v>
      </c>
      <c r="B16" s="29" t="s">
        <v>68</v>
      </c>
      <c r="C16" s="30" t="s">
        <v>19</v>
      </c>
      <c r="D16" s="25">
        <f>(1.033*6+2.258)*7.4</f>
        <v>62.6</v>
      </c>
    </row>
    <row r="17" spans="1:7" s="31" customFormat="1" ht="31.5">
      <c r="A17" s="27">
        <v>10</v>
      </c>
      <c r="B17" s="29" t="s">
        <v>69</v>
      </c>
      <c r="C17" s="30" t="s">
        <v>10</v>
      </c>
      <c r="D17" s="25">
        <f>1.05*0.1+1.05*0.2+1.05*0.3+1.05*0.4+1.05*0.5+1.05*0.6+2.3*0.7</f>
        <v>3.8</v>
      </c>
    </row>
    <row r="18" spans="1:7" s="31" customFormat="1" ht="51" customHeight="1">
      <c r="A18" s="27">
        <v>11</v>
      </c>
      <c r="B18" s="29" t="s">
        <v>20</v>
      </c>
      <c r="C18" s="30" t="s">
        <v>19</v>
      </c>
      <c r="D18" s="25">
        <f>104.6+2.5*0.9*3</f>
        <v>111.4</v>
      </c>
    </row>
    <row r="19" spans="1:7" s="19" customFormat="1">
      <c r="A19" s="27">
        <v>12</v>
      </c>
      <c r="B19" s="33" t="s">
        <v>21</v>
      </c>
      <c r="C19" s="32" t="s">
        <v>22</v>
      </c>
      <c r="D19" s="26">
        <f>13.3*2+0.9*6+7.4*2+8</f>
        <v>54.8</v>
      </c>
    </row>
    <row r="20" spans="1:7" s="19" customFormat="1" ht="31.5">
      <c r="A20" s="27">
        <v>13</v>
      </c>
      <c r="B20" s="33" t="s">
        <v>23</v>
      </c>
      <c r="C20" s="32" t="s">
        <v>22</v>
      </c>
      <c r="D20" s="26">
        <v>8</v>
      </c>
    </row>
    <row r="21" spans="1:7" s="19" customFormat="1">
      <c r="A21" s="27"/>
      <c r="B21" s="17" t="s">
        <v>24</v>
      </c>
      <c r="C21" s="32"/>
      <c r="D21" s="18"/>
    </row>
    <row r="22" spans="1:7" s="31" customFormat="1" ht="39.75" customHeight="1">
      <c r="A22" s="27">
        <v>14</v>
      </c>
      <c r="B22" s="29" t="s">
        <v>25</v>
      </c>
      <c r="C22" s="34" t="s">
        <v>10</v>
      </c>
      <c r="D22" s="30">
        <v>12.5</v>
      </c>
    </row>
    <row r="23" spans="1:7" s="31" customFormat="1" ht="21" customHeight="1">
      <c r="A23" s="27">
        <v>15</v>
      </c>
      <c r="B23" s="35" t="s">
        <v>26</v>
      </c>
      <c r="C23" s="36" t="s">
        <v>22</v>
      </c>
      <c r="D23" s="37">
        <f>7.4*2+13*2</f>
        <v>40.799999999999997</v>
      </c>
    </row>
    <row r="24" spans="1:7" s="19" customFormat="1" ht="18" customHeight="1">
      <c r="A24" s="27">
        <v>16</v>
      </c>
      <c r="B24" s="33" t="s">
        <v>27</v>
      </c>
      <c r="C24" s="32" t="s">
        <v>10</v>
      </c>
      <c r="D24" s="38">
        <f>14</f>
        <v>14</v>
      </c>
      <c r="F24" s="39"/>
      <c r="G24" s="39"/>
    </row>
    <row r="25" spans="1:7" s="19" customFormat="1">
      <c r="A25" s="27">
        <v>17</v>
      </c>
      <c r="B25" s="33" t="s">
        <v>28</v>
      </c>
      <c r="C25" s="32" t="s">
        <v>10</v>
      </c>
      <c r="D25" s="26">
        <f>(7.4+13.1)*2*6</f>
        <v>246</v>
      </c>
      <c r="F25" s="40"/>
      <c r="G25" s="39"/>
    </row>
    <row r="26" spans="1:7" s="19" customFormat="1">
      <c r="A26" s="27">
        <v>18</v>
      </c>
      <c r="B26" s="33" t="s">
        <v>29</v>
      </c>
      <c r="C26" s="32" t="s">
        <v>15</v>
      </c>
      <c r="D26" s="18">
        <v>105</v>
      </c>
      <c r="F26" s="39"/>
      <c r="G26" s="39"/>
    </row>
    <row r="27" spans="1:7" s="19" customFormat="1">
      <c r="A27" s="27">
        <v>19</v>
      </c>
      <c r="B27" s="33" t="s">
        <v>30</v>
      </c>
      <c r="C27" s="32" t="s">
        <v>10</v>
      </c>
      <c r="D27" s="26">
        <f>1.2*2.2*2.4</f>
        <v>6.3</v>
      </c>
    </row>
    <row r="28" spans="1:7" s="19" customFormat="1">
      <c r="A28" s="27">
        <v>20</v>
      </c>
      <c r="B28" s="33" t="s">
        <v>31</v>
      </c>
      <c r="C28" s="32" t="s">
        <v>10</v>
      </c>
      <c r="D28" s="18">
        <f>13*7.4</f>
        <v>96.2</v>
      </c>
    </row>
    <row r="29" spans="1:7" s="19" customFormat="1" ht="31.5">
      <c r="A29" s="27">
        <v>21</v>
      </c>
      <c r="B29" s="35" t="s">
        <v>95</v>
      </c>
      <c r="C29" s="36" t="s">
        <v>32</v>
      </c>
      <c r="D29" s="37">
        <v>3</v>
      </c>
    </row>
    <row r="30" spans="1:7" s="19" customFormat="1" ht="47.25">
      <c r="A30" s="27">
        <v>22</v>
      </c>
      <c r="B30" s="51" t="s">
        <v>93</v>
      </c>
      <c r="C30" s="18" t="s">
        <v>15</v>
      </c>
      <c r="D30" s="18">
        <v>1</v>
      </c>
    </row>
    <row r="31" spans="1:7" s="19" customFormat="1">
      <c r="A31" s="15"/>
      <c r="B31" s="17" t="s">
        <v>33</v>
      </c>
      <c r="C31" s="18"/>
      <c r="D31" s="18"/>
    </row>
    <row r="32" spans="1:7" s="19" customFormat="1" ht="30" customHeight="1">
      <c r="A32" s="41">
        <v>20</v>
      </c>
      <c r="B32" s="33" t="s">
        <v>34</v>
      </c>
      <c r="C32" s="32" t="s">
        <v>32</v>
      </c>
      <c r="D32" s="18">
        <v>3</v>
      </c>
    </row>
    <row r="33" spans="1:4" s="19" customFormat="1">
      <c r="A33" s="41">
        <v>21</v>
      </c>
      <c r="B33" s="33" t="s">
        <v>35</v>
      </c>
      <c r="C33" s="32" t="s">
        <v>15</v>
      </c>
      <c r="D33" s="18">
        <v>2</v>
      </c>
    </row>
    <row r="34" spans="1:4" s="19" customFormat="1">
      <c r="A34" s="45"/>
      <c r="B34" s="46"/>
      <c r="C34" s="46"/>
      <c r="D34" s="46"/>
    </row>
    <row r="35" spans="1:4" s="19" customFormat="1" ht="38.25" customHeight="1">
      <c r="A35" s="45"/>
      <c r="B35" s="50" t="s">
        <v>92</v>
      </c>
      <c r="C35" s="46"/>
      <c r="D35" s="46"/>
    </row>
    <row r="36" spans="1:4" s="19" customFormat="1">
      <c r="A36" s="45"/>
      <c r="B36" s="46"/>
      <c r="C36" s="46"/>
      <c r="D36" s="46"/>
    </row>
    <row r="37" spans="1:4" s="19" customFormat="1" ht="15.75" customHeight="1">
      <c r="A37" s="45"/>
      <c r="B37" s="46"/>
      <c r="C37" s="46"/>
      <c r="D37" s="46"/>
    </row>
    <row r="38" spans="1:4" s="19" customFormat="1" ht="15.75" customHeight="1">
      <c r="A38" s="45"/>
      <c r="B38" s="46"/>
      <c r="C38" s="46"/>
      <c r="D38" s="46"/>
    </row>
    <row r="39" spans="1:4" s="19" customFormat="1" ht="16.5" customHeight="1">
      <c r="A39" s="45"/>
      <c r="B39" s="46"/>
      <c r="C39" s="46"/>
      <c r="D39" s="46"/>
    </row>
  </sheetData>
  <mergeCells count="2">
    <mergeCell ref="C3:C4"/>
    <mergeCell ref="D3:D4"/>
  </mergeCells>
  <pageMargins left="0.7" right="0.7" top="0.28000000000000003" bottom="0.27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48"/>
  <sheetViews>
    <sheetView workbookViewId="0">
      <selection activeCell="F20" sqref="F20"/>
    </sheetView>
  </sheetViews>
  <sheetFormatPr defaultRowHeight="15"/>
  <cols>
    <col min="1" max="1" width="4.85546875" customWidth="1"/>
    <col min="2" max="2" width="68.28515625" customWidth="1"/>
  </cols>
  <sheetData>
    <row r="1" spans="1:6" ht="20.25">
      <c r="B1" s="48" t="s">
        <v>78</v>
      </c>
    </row>
    <row r="2" spans="1:6" ht="20.25">
      <c r="B2" s="49" t="s">
        <v>126</v>
      </c>
    </row>
    <row r="3" spans="1:6" s="10" customFormat="1" ht="13.5" customHeight="1">
      <c r="A3" s="6" t="s">
        <v>0</v>
      </c>
      <c r="B3" s="7" t="s">
        <v>81</v>
      </c>
      <c r="C3" s="84" t="s">
        <v>82</v>
      </c>
      <c r="D3" s="84" t="s">
        <v>83</v>
      </c>
      <c r="E3" s="9"/>
      <c r="F3" s="9"/>
    </row>
    <row r="4" spans="1:6" s="10" customFormat="1" ht="15.75" customHeight="1">
      <c r="A4" s="11" t="s">
        <v>4</v>
      </c>
      <c r="B4" s="12"/>
      <c r="C4" s="86"/>
      <c r="D4" s="85"/>
    </row>
    <row r="5" spans="1:6" ht="15.75">
      <c r="A5" s="42"/>
      <c r="B5" s="17" t="s">
        <v>36</v>
      </c>
      <c r="C5" s="16"/>
      <c r="D5" s="18"/>
    </row>
    <row r="6" spans="1:6" ht="18.75" customHeight="1">
      <c r="A6" s="43">
        <v>1</v>
      </c>
      <c r="B6" s="29" t="s">
        <v>37</v>
      </c>
      <c r="C6" s="28" t="s">
        <v>22</v>
      </c>
      <c r="D6" s="30">
        <v>200</v>
      </c>
    </row>
    <row r="7" spans="1:6" ht="19.5" customHeight="1">
      <c r="A7" s="43">
        <v>2</v>
      </c>
      <c r="B7" s="29" t="s">
        <v>38</v>
      </c>
      <c r="C7" s="28" t="s">
        <v>22</v>
      </c>
      <c r="D7" s="30">
        <v>100</v>
      </c>
    </row>
    <row r="8" spans="1:6" ht="32.25" customHeight="1">
      <c r="A8" s="43">
        <v>3</v>
      </c>
      <c r="B8" s="29" t="s">
        <v>79</v>
      </c>
      <c r="C8" s="28" t="s">
        <v>39</v>
      </c>
      <c r="D8" s="30">
        <v>5</v>
      </c>
    </row>
    <row r="9" spans="1:6" ht="31.5" customHeight="1">
      <c r="A9" s="43">
        <v>4</v>
      </c>
      <c r="B9" s="29" t="s">
        <v>80</v>
      </c>
      <c r="C9" s="28" t="s">
        <v>39</v>
      </c>
      <c r="D9" s="30">
        <v>5</v>
      </c>
    </row>
    <row r="10" spans="1:6" ht="15" customHeight="1">
      <c r="A10" s="43">
        <v>5</v>
      </c>
      <c r="B10" s="29" t="s">
        <v>40</v>
      </c>
      <c r="C10" s="28" t="s">
        <v>39</v>
      </c>
      <c r="D10" s="30">
        <v>10</v>
      </c>
    </row>
    <row r="11" spans="1:6" ht="19.5" customHeight="1">
      <c r="A11" s="43">
        <v>6</v>
      </c>
      <c r="B11" s="29" t="s">
        <v>41</v>
      </c>
      <c r="C11" s="28" t="s">
        <v>39</v>
      </c>
      <c r="D11" s="30">
        <v>3</v>
      </c>
    </row>
    <row r="12" spans="1:6" ht="19.5" customHeight="1">
      <c r="A12" s="43">
        <v>7</v>
      </c>
      <c r="B12" s="29" t="s">
        <v>42</v>
      </c>
      <c r="C12" s="28" t="s">
        <v>39</v>
      </c>
      <c r="D12" s="30">
        <v>2</v>
      </c>
    </row>
    <row r="13" spans="1:6" ht="16.5" customHeight="1">
      <c r="A13" s="43">
        <v>8</v>
      </c>
      <c r="B13" s="29" t="s">
        <v>43</v>
      </c>
      <c r="C13" s="28" t="s">
        <v>39</v>
      </c>
      <c r="D13" s="30">
        <v>5</v>
      </c>
    </row>
    <row r="14" spans="1:6" ht="18" customHeight="1">
      <c r="A14" s="43">
        <v>9</v>
      </c>
      <c r="B14" s="29" t="s">
        <v>44</v>
      </c>
      <c r="C14" s="28" t="s">
        <v>22</v>
      </c>
      <c r="D14" s="30">
        <v>10</v>
      </c>
    </row>
    <row r="15" spans="1:6" ht="14.25" customHeight="1">
      <c r="A15" s="43"/>
      <c r="B15" s="44" t="s">
        <v>46</v>
      </c>
      <c r="C15" s="28"/>
      <c r="D15" s="30"/>
    </row>
    <row r="16" spans="1:6" ht="20.25" customHeight="1">
      <c r="A16" s="43">
        <v>10</v>
      </c>
      <c r="B16" s="29" t="s">
        <v>47</v>
      </c>
      <c r="C16" s="28" t="s">
        <v>39</v>
      </c>
      <c r="D16" s="30">
        <v>1</v>
      </c>
    </row>
    <row r="17" spans="1:4" ht="19.5" customHeight="1">
      <c r="A17" s="43">
        <v>11</v>
      </c>
      <c r="B17" s="29" t="s">
        <v>85</v>
      </c>
      <c r="C17" s="28" t="s">
        <v>39</v>
      </c>
      <c r="D17" s="30">
        <v>1</v>
      </c>
    </row>
    <row r="18" spans="1:4" ht="19.5" customHeight="1">
      <c r="A18" s="43">
        <v>12</v>
      </c>
      <c r="B18" s="29" t="s">
        <v>48</v>
      </c>
      <c r="C18" s="28" t="s">
        <v>39</v>
      </c>
      <c r="D18" s="30">
        <v>1</v>
      </c>
    </row>
    <row r="19" spans="1:4" ht="20.25" customHeight="1">
      <c r="A19" s="43">
        <v>13</v>
      </c>
      <c r="B19" s="29" t="s">
        <v>49</v>
      </c>
      <c r="C19" s="28" t="s">
        <v>39</v>
      </c>
      <c r="D19" s="30">
        <v>1</v>
      </c>
    </row>
    <row r="20" spans="1:4" ht="19.5" customHeight="1">
      <c r="A20" s="43">
        <v>14</v>
      </c>
      <c r="B20" s="29" t="s">
        <v>50</v>
      </c>
      <c r="C20" s="28" t="s">
        <v>39</v>
      </c>
      <c r="D20" s="30">
        <v>1</v>
      </c>
    </row>
    <row r="21" spans="1:4" ht="21" customHeight="1">
      <c r="A21" s="43">
        <v>15</v>
      </c>
      <c r="B21" s="29" t="s">
        <v>51</v>
      </c>
      <c r="C21" s="28" t="s">
        <v>39</v>
      </c>
      <c r="D21" s="30">
        <v>1</v>
      </c>
    </row>
    <row r="22" spans="1:4" ht="37.5" customHeight="1">
      <c r="A22" s="43">
        <v>16</v>
      </c>
      <c r="B22" s="29" t="s">
        <v>75</v>
      </c>
      <c r="C22" s="28" t="s">
        <v>86</v>
      </c>
      <c r="D22" s="30">
        <v>1</v>
      </c>
    </row>
    <row r="23" spans="1:4" ht="19.5" customHeight="1">
      <c r="A23" s="43">
        <v>17</v>
      </c>
      <c r="B23" s="29" t="s">
        <v>91</v>
      </c>
      <c r="C23" s="28" t="s">
        <v>86</v>
      </c>
      <c r="D23" s="30">
        <v>1</v>
      </c>
    </row>
    <row r="24" spans="1:4" ht="20.25" customHeight="1">
      <c r="A24" s="43">
        <v>18</v>
      </c>
      <c r="B24" s="29" t="s">
        <v>88</v>
      </c>
      <c r="C24" s="28" t="s">
        <v>86</v>
      </c>
      <c r="D24" s="30">
        <v>1</v>
      </c>
    </row>
    <row r="25" spans="1:4" ht="20.25" customHeight="1">
      <c r="A25" s="43">
        <v>19</v>
      </c>
      <c r="B25" s="29" t="s">
        <v>90</v>
      </c>
      <c r="C25" s="28" t="s">
        <v>86</v>
      </c>
      <c r="D25" s="30">
        <v>1</v>
      </c>
    </row>
    <row r="26" spans="1:4" ht="18" customHeight="1">
      <c r="A26" s="43">
        <v>20</v>
      </c>
      <c r="B26" s="29" t="s">
        <v>89</v>
      </c>
      <c r="C26" s="28" t="s">
        <v>86</v>
      </c>
      <c r="D26" s="30">
        <v>1</v>
      </c>
    </row>
    <row r="27" spans="1:4" ht="18" customHeight="1">
      <c r="A27" s="43">
        <v>21</v>
      </c>
      <c r="B27" s="35" t="s">
        <v>87</v>
      </c>
      <c r="C27" s="28" t="s">
        <v>86</v>
      </c>
      <c r="D27" s="30">
        <v>1</v>
      </c>
    </row>
    <row r="28" spans="1:4" ht="18" customHeight="1">
      <c r="A28" s="43">
        <v>22</v>
      </c>
      <c r="B28" s="29" t="s">
        <v>70</v>
      </c>
      <c r="C28" s="28" t="s">
        <v>22</v>
      </c>
      <c r="D28" s="30">
        <v>75</v>
      </c>
    </row>
    <row r="29" spans="1:4" ht="15.75" customHeight="1">
      <c r="A29" s="43">
        <v>23</v>
      </c>
      <c r="B29" s="29" t="s">
        <v>74</v>
      </c>
      <c r="C29" s="28" t="s">
        <v>22</v>
      </c>
      <c r="D29" s="30">
        <v>34</v>
      </c>
    </row>
    <row r="30" spans="1:4" ht="18.75" customHeight="1">
      <c r="A30" s="43">
        <v>24</v>
      </c>
      <c r="B30" s="29" t="s">
        <v>73</v>
      </c>
      <c r="C30" s="28" t="s">
        <v>22</v>
      </c>
      <c r="D30" s="30">
        <v>25</v>
      </c>
    </row>
    <row r="31" spans="1:4" ht="18.75" customHeight="1">
      <c r="A31" s="43">
        <v>25</v>
      </c>
      <c r="B31" s="29" t="s">
        <v>72</v>
      </c>
      <c r="C31" s="28" t="s">
        <v>22</v>
      </c>
      <c r="D31" s="30">
        <v>160</v>
      </c>
    </row>
    <row r="32" spans="1:4" ht="19.5" customHeight="1">
      <c r="A32" s="43">
        <v>26</v>
      </c>
      <c r="B32" s="29" t="s">
        <v>71</v>
      </c>
      <c r="C32" s="28" t="s">
        <v>22</v>
      </c>
      <c r="D32" s="30">
        <v>25</v>
      </c>
    </row>
    <row r="33" spans="1:4" ht="17.25" customHeight="1">
      <c r="A33" s="43">
        <v>27</v>
      </c>
      <c r="B33" s="29" t="s">
        <v>52</v>
      </c>
      <c r="C33" s="28" t="s">
        <v>53</v>
      </c>
      <c r="D33" s="30">
        <v>1</v>
      </c>
    </row>
    <row r="34" spans="1:4" ht="17.25" customHeight="1">
      <c r="A34" s="43">
        <v>28</v>
      </c>
      <c r="B34" s="29" t="s">
        <v>54</v>
      </c>
      <c r="C34" s="28" t="s">
        <v>55</v>
      </c>
      <c r="D34" s="30">
        <v>16</v>
      </c>
    </row>
    <row r="35" spans="1:4" ht="16.5" customHeight="1">
      <c r="A35" s="43">
        <v>29</v>
      </c>
      <c r="B35" s="29" t="s">
        <v>56</v>
      </c>
      <c r="C35" s="28" t="s">
        <v>39</v>
      </c>
      <c r="D35" s="30">
        <v>16</v>
      </c>
    </row>
    <row r="36" spans="1:4" ht="18" customHeight="1">
      <c r="A36" s="43">
        <v>30</v>
      </c>
      <c r="B36" s="29" t="s">
        <v>40</v>
      </c>
      <c r="C36" s="28" t="s">
        <v>39</v>
      </c>
      <c r="D36" s="30">
        <v>16</v>
      </c>
    </row>
    <row r="37" spans="1:4" ht="17.25" customHeight="1">
      <c r="A37" s="43">
        <v>31</v>
      </c>
      <c r="B37" s="29" t="s">
        <v>57</v>
      </c>
      <c r="C37" s="28" t="s">
        <v>22</v>
      </c>
      <c r="D37" s="30">
        <v>75</v>
      </c>
    </row>
    <row r="38" spans="1:4" ht="45.75" customHeight="1">
      <c r="A38" s="43">
        <v>32</v>
      </c>
      <c r="B38" s="29" t="s">
        <v>61</v>
      </c>
      <c r="C38" s="28" t="s">
        <v>45</v>
      </c>
      <c r="D38" s="30">
        <v>1</v>
      </c>
    </row>
    <row r="39" spans="1:4" ht="20.25" customHeight="1">
      <c r="A39" s="43">
        <v>33</v>
      </c>
      <c r="B39" s="29" t="s">
        <v>58</v>
      </c>
      <c r="C39" s="28" t="s">
        <v>22</v>
      </c>
      <c r="D39" s="30">
        <v>55</v>
      </c>
    </row>
    <row r="40" spans="1:4" ht="21.75" customHeight="1">
      <c r="A40" s="43">
        <v>34</v>
      </c>
      <c r="B40" s="29" t="s">
        <v>59</v>
      </c>
      <c r="C40" s="28" t="s">
        <v>22</v>
      </c>
      <c r="D40" s="30">
        <v>160</v>
      </c>
    </row>
    <row r="41" spans="1:4" ht="20.25" customHeight="1">
      <c r="A41" s="43">
        <v>35</v>
      </c>
      <c r="B41" s="29" t="s">
        <v>60</v>
      </c>
      <c r="C41" s="28" t="s">
        <v>22</v>
      </c>
      <c r="D41" s="30">
        <v>30</v>
      </c>
    </row>
    <row r="42" spans="1:4" ht="22.5" customHeight="1">
      <c r="A42" s="43">
        <v>36</v>
      </c>
      <c r="B42" s="29" t="s">
        <v>62</v>
      </c>
      <c r="C42" s="28" t="s">
        <v>22</v>
      </c>
      <c r="D42" s="30" t="s">
        <v>63</v>
      </c>
    </row>
    <row r="43" spans="1:4" ht="22.5" customHeight="1">
      <c r="A43" s="43">
        <v>37</v>
      </c>
      <c r="B43" s="29" t="s">
        <v>64</v>
      </c>
      <c r="C43" s="28" t="s">
        <v>22</v>
      </c>
      <c r="D43" s="30" t="s">
        <v>65</v>
      </c>
    </row>
    <row r="44" spans="1:4" ht="24.75" customHeight="1">
      <c r="A44" s="43">
        <v>38</v>
      </c>
      <c r="B44" s="29" t="s">
        <v>66</v>
      </c>
      <c r="C44" s="28" t="s">
        <v>22</v>
      </c>
      <c r="D44" s="30" t="s">
        <v>67</v>
      </c>
    </row>
    <row r="45" spans="1:4" ht="31.5" customHeight="1">
      <c r="A45" s="43">
        <v>39</v>
      </c>
      <c r="B45" s="29" t="s">
        <v>94</v>
      </c>
      <c r="C45" s="28" t="s">
        <v>22</v>
      </c>
      <c r="D45" s="30" t="s">
        <v>63</v>
      </c>
    </row>
    <row r="48" spans="1:4" ht="31.5">
      <c r="B48" s="50" t="s">
        <v>92</v>
      </c>
    </row>
  </sheetData>
  <mergeCells count="2">
    <mergeCell ref="D3:D4"/>
    <mergeCell ref="C3:C4"/>
  </mergeCells>
  <pageMargins left="0.7" right="0.35" top="0.75" bottom="0.27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9"/>
  <sheetViews>
    <sheetView tabSelected="1" workbookViewId="0">
      <selection activeCell="B17" sqref="B17"/>
    </sheetView>
  </sheetViews>
  <sheetFormatPr defaultRowHeight="15"/>
  <cols>
    <col min="1" max="1" width="6.140625" customWidth="1"/>
    <col min="2" max="2" width="53.42578125" customWidth="1"/>
    <col min="3" max="3" width="14.140625" customWidth="1"/>
    <col min="4" max="4" width="12.7109375" customWidth="1"/>
  </cols>
  <sheetData>
    <row r="1" spans="1:6" ht="20.25">
      <c r="B1" s="48" t="s">
        <v>84</v>
      </c>
    </row>
    <row r="2" spans="1:6" ht="20.25">
      <c r="B2" s="47" t="s">
        <v>124</v>
      </c>
    </row>
    <row r="3" spans="1:6" s="10" customFormat="1" ht="13.5" customHeight="1">
      <c r="A3" s="6" t="s">
        <v>0</v>
      </c>
      <c r="B3" s="7" t="s">
        <v>81</v>
      </c>
      <c r="C3" s="84" t="s">
        <v>82</v>
      </c>
      <c r="D3" s="84" t="s">
        <v>83</v>
      </c>
      <c r="E3" s="9"/>
      <c r="F3" s="9"/>
    </row>
    <row r="4" spans="1:6" s="10" customFormat="1" ht="15.75">
      <c r="A4" s="11" t="s">
        <v>4</v>
      </c>
      <c r="B4" s="12"/>
      <c r="C4" s="86"/>
      <c r="D4" s="85"/>
    </row>
    <row r="5" spans="1:6" s="19" customFormat="1" ht="64.5" customHeight="1">
      <c r="A5" s="41">
        <v>1</v>
      </c>
      <c r="B5" s="35" t="s">
        <v>97</v>
      </c>
      <c r="C5" s="36" t="s">
        <v>15</v>
      </c>
      <c r="D5" s="52">
        <f>7*10+12</f>
        <v>82</v>
      </c>
    </row>
    <row r="6" spans="1:6" s="19" customFormat="1" ht="34.5" customHeight="1">
      <c r="A6" s="41">
        <v>2</v>
      </c>
      <c r="B6" s="35" t="s">
        <v>96</v>
      </c>
      <c r="C6" s="36" t="s">
        <v>32</v>
      </c>
      <c r="D6" s="52">
        <v>1</v>
      </c>
    </row>
    <row r="7" spans="1:6" s="19" customFormat="1" ht="69" customHeight="1">
      <c r="A7" s="41">
        <v>3</v>
      </c>
      <c r="B7" s="35" t="s">
        <v>98</v>
      </c>
      <c r="C7" s="36" t="s">
        <v>32</v>
      </c>
      <c r="D7" s="52">
        <v>3</v>
      </c>
    </row>
    <row r="9" spans="1:6" ht="31.5">
      <c r="B9" s="50" t="s">
        <v>92</v>
      </c>
    </row>
  </sheetData>
  <mergeCells count="2">
    <mergeCell ref="D3:D4"/>
    <mergeCell ref="C3:C4"/>
  </mergeCells>
  <pageMargins left="0.3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Q28"/>
  <sheetViews>
    <sheetView workbookViewId="0">
      <selection activeCell="E32" sqref="E32"/>
    </sheetView>
  </sheetViews>
  <sheetFormatPr defaultRowHeight="15"/>
  <cols>
    <col min="1" max="1" width="2.42578125" customWidth="1"/>
    <col min="2" max="2" width="5.85546875" customWidth="1"/>
    <col min="3" max="3" width="6.85546875" customWidth="1"/>
    <col min="4" max="4" width="25.28515625" customWidth="1"/>
    <col min="5" max="5" width="12.5703125" customWidth="1"/>
    <col min="6" max="6" width="11" customWidth="1"/>
    <col min="7" max="7" width="10.85546875" customWidth="1"/>
    <col min="8" max="8" width="10.28515625" customWidth="1"/>
    <col min="9" max="9" width="12" customWidth="1"/>
    <col min="11" max="11" width="11.7109375" customWidth="1"/>
    <col min="13" max="13" width="10" bestFit="1" customWidth="1"/>
    <col min="257" max="257" width="2.42578125" customWidth="1"/>
    <col min="258" max="258" width="5.85546875" customWidth="1"/>
    <col min="259" max="259" width="6.85546875" customWidth="1"/>
    <col min="260" max="260" width="25.28515625" customWidth="1"/>
    <col min="261" max="261" width="12.5703125" customWidth="1"/>
    <col min="262" max="262" width="11" customWidth="1"/>
    <col min="263" max="263" width="10.85546875" customWidth="1"/>
    <col min="264" max="264" width="10.28515625" customWidth="1"/>
    <col min="265" max="265" width="10.7109375" customWidth="1"/>
    <col min="267" max="267" width="11.7109375" customWidth="1"/>
    <col min="269" max="269" width="10" bestFit="1" customWidth="1"/>
    <col min="513" max="513" width="2.42578125" customWidth="1"/>
    <col min="514" max="514" width="5.85546875" customWidth="1"/>
    <col min="515" max="515" width="6.85546875" customWidth="1"/>
    <col min="516" max="516" width="25.28515625" customWidth="1"/>
    <col min="517" max="517" width="12.5703125" customWidth="1"/>
    <col min="518" max="518" width="11" customWidth="1"/>
    <col min="519" max="519" width="10.85546875" customWidth="1"/>
    <col min="520" max="520" width="10.28515625" customWidth="1"/>
    <col min="521" max="521" width="10.7109375" customWidth="1"/>
    <col min="523" max="523" width="11.7109375" customWidth="1"/>
    <col min="525" max="525" width="10" bestFit="1" customWidth="1"/>
    <col min="769" max="769" width="2.42578125" customWidth="1"/>
    <col min="770" max="770" width="5.85546875" customWidth="1"/>
    <col min="771" max="771" width="6.85546875" customWidth="1"/>
    <col min="772" max="772" width="25.28515625" customWidth="1"/>
    <col min="773" max="773" width="12.5703125" customWidth="1"/>
    <col min="774" max="774" width="11" customWidth="1"/>
    <col min="775" max="775" width="10.85546875" customWidth="1"/>
    <col min="776" max="776" width="10.28515625" customWidth="1"/>
    <col min="777" max="777" width="10.7109375" customWidth="1"/>
    <col min="779" max="779" width="11.7109375" customWidth="1"/>
    <col min="781" max="781" width="10" bestFit="1" customWidth="1"/>
    <col min="1025" max="1025" width="2.42578125" customWidth="1"/>
    <col min="1026" max="1026" width="5.85546875" customWidth="1"/>
    <col min="1027" max="1027" width="6.85546875" customWidth="1"/>
    <col min="1028" max="1028" width="25.28515625" customWidth="1"/>
    <col min="1029" max="1029" width="12.5703125" customWidth="1"/>
    <col min="1030" max="1030" width="11" customWidth="1"/>
    <col min="1031" max="1031" width="10.85546875" customWidth="1"/>
    <col min="1032" max="1032" width="10.28515625" customWidth="1"/>
    <col min="1033" max="1033" width="10.7109375" customWidth="1"/>
    <col min="1035" max="1035" width="11.7109375" customWidth="1"/>
    <col min="1037" max="1037" width="10" bestFit="1" customWidth="1"/>
    <col min="1281" max="1281" width="2.42578125" customWidth="1"/>
    <col min="1282" max="1282" width="5.85546875" customWidth="1"/>
    <col min="1283" max="1283" width="6.85546875" customWidth="1"/>
    <col min="1284" max="1284" width="25.28515625" customWidth="1"/>
    <col min="1285" max="1285" width="12.5703125" customWidth="1"/>
    <col min="1286" max="1286" width="11" customWidth="1"/>
    <col min="1287" max="1287" width="10.85546875" customWidth="1"/>
    <col min="1288" max="1288" width="10.28515625" customWidth="1"/>
    <col min="1289" max="1289" width="10.7109375" customWidth="1"/>
    <col min="1291" max="1291" width="11.7109375" customWidth="1"/>
    <col min="1293" max="1293" width="10" bestFit="1" customWidth="1"/>
    <col min="1537" max="1537" width="2.42578125" customWidth="1"/>
    <col min="1538" max="1538" width="5.85546875" customWidth="1"/>
    <col min="1539" max="1539" width="6.85546875" customWidth="1"/>
    <col min="1540" max="1540" width="25.28515625" customWidth="1"/>
    <col min="1541" max="1541" width="12.5703125" customWidth="1"/>
    <col min="1542" max="1542" width="11" customWidth="1"/>
    <col min="1543" max="1543" width="10.85546875" customWidth="1"/>
    <col min="1544" max="1544" width="10.28515625" customWidth="1"/>
    <col min="1545" max="1545" width="10.7109375" customWidth="1"/>
    <col min="1547" max="1547" width="11.7109375" customWidth="1"/>
    <col min="1549" max="1549" width="10" bestFit="1" customWidth="1"/>
    <col min="1793" max="1793" width="2.42578125" customWidth="1"/>
    <col min="1794" max="1794" width="5.85546875" customWidth="1"/>
    <col min="1795" max="1795" width="6.85546875" customWidth="1"/>
    <col min="1796" max="1796" width="25.28515625" customWidth="1"/>
    <col min="1797" max="1797" width="12.5703125" customWidth="1"/>
    <col min="1798" max="1798" width="11" customWidth="1"/>
    <col min="1799" max="1799" width="10.85546875" customWidth="1"/>
    <col min="1800" max="1800" width="10.28515625" customWidth="1"/>
    <col min="1801" max="1801" width="10.7109375" customWidth="1"/>
    <col min="1803" max="1803" width="11.7109375" customWidth="1"/>
    <col min="1805" max="1805" width="10" bestFit="1" customWidth="1"/>
    <col min="2049" max="2049" width="2.42578125" customWidth="1"/>
    <col min="2050" max="2050" width="5.85546875" customWidth="1"/>
    <col min="2051" max="2051" width="6.85546875" customWidth="1"/>
    <col min="2052" max="2052" width="25.28515625" customWidth="1"/>
    <col min="2053" max="2053" width="12.5703125" customWidth="1"/>
    <col min="2054" max="2054" width="11" customWidth="1"/>
    <col min="2055" max="2055" width="10.85546875" customWidth="1"/>
    <col min="2056" max="2056" width="10.28515625" customWidth="1"/>
    <col min="2057" max="2057" width="10.7109375" customWidth="1"/>
    <col min="2059" max="2059" width="11.7109375" customWidth="1"/>
    <col min="2061" max="2061" width="10" bestFit="1" customWidth="1"/>
    <col min="2305" max="2305" width="2.42578125" customWidth="1"/>
    <col min="2306" max="2306" width="5.85546875" customWidth="1"/>
    <col min="2307" max="2307" width="6.85546875" customWidth="1"/>
    <col min="2308" max="2308" width="25.28515625" customWidth="1"/>
    <col min="2309" max="2309" width="12.5703125" customWidth="1"/>
    <col min="2310" max="2310" width="11" customWidth="1"/>
    <col min="2311" max="2311" width="10.85546875" customWidth="1"/>
    <col min="2312" max="2312" width="10.28515625" customWidth="1"/>
    <col min="2313" max="2313" width="10.7109375" customWidth="1"/>
    <col min="2315" max="2315" width="11.7109375" customWidth="1"/>
    <col min="2317" max="2317" width="10" bestFit="1" customWidth="1"/>
    <col min="2561" max="2561" width="2.42578125" customWidth="1"/>
    <col min="2562" max="2562" width="5.85546875" customWidth="1"/>
    <col min="2563" max="2563" width="6.85546875" customWidth="1"/>
    <col min="2564" max="2564" width="25.28515625" customWidth="1"/>
    <col min="2565" max="2565" width="12.5703125" customWidth="1"/>
    <col min="2566" max="2566" width="11" customWidth="1"/>
    <col min="2567" max="2567" width="10.85546875" customWidth="1"/>
    <col min="2568" max="2568" width="10.28515625" customWidth="1"/>
    <col min="2569" max="2569" width="10.7109375" customWidth="1"/>
    <col min="2571" max="2571" width="11.7109375" customWidth="1"/>
    <col min="2573" max="2573" width="10" bestFit="1" customWidth="1"/>
    <col min="2817" max="2817" width="2.42578125" customWidth="1"/>
    <col min="2818" max="2818" width="5.85546875" customWidth="1"/>
    <col min="2819" max="2819" width="6.85546875" customWidth="1"/>
    <col min="2820" max="2820" width="25.28515625" customWidth="1"/>
    <col min="2821" max="2821" width="12.5703125" customWidth="1"/>
    <col min="2822" max="2822" width="11" customWidth="1"/>
    <col min="2823" max="2823" width="10.85546875" customWidth="1"/>
    <col min="2824" max="2824" width="10.28515625" customWidth="1"/>
    <col min="2825" max="2825" width="10.7109375" customWidth="1"/>
    <col min="2827" max="2827" width="11.7109375" customWidth="1"/>
    <col min="2829" max="2829" width="10" bestFit="1" customWidth="1"/>
    <col min="3073" max="3073" width="2.42578125" customWidth="1"/>
    <col min="3074" max="3074" width="5.85546875" customWidth="1"/>
    <col min="3075" max="3075" width="6.85546875" customWidth="1"/>
    <col min="3076" max="3076" width="25.28515625" customWidth="1"/>
    <col min="3077" max="3077" width="12.5703125" customWidth="1"/>
    <col min="3078" max="3078" width="11" customWidth="1"/>
    <col min="3079" max="3079" width="10.85546875" customWidth="1"/>
    <col min="3080" max="3080" width="10.28515625" customWidth="1"/>
    <col min="3081" max="3081" width="10.7109375" customWidth="1"/>
    <col min="3083" max="3083" width="11.7109375" customWidth="1"/>
    <col min="3085" max="3085" width="10" bestFit="1" customWidth="1"/>
    <col min="3329" max="3329" width="2.42578125" customWidth="1"/>
    <col min="3330" max="3330" width="5.85546875" customWidth="1"/>
    <col min="3331" max="3331" width="6.85546875" customWidth="1"/>
    <col min="3332" max="3332" width="25.28515625" customWidth="1"/>
    <col min="3333" max="3333" width="12.5703125" customWidth="1"/>
    <col min="3334" max="3334" width="11" customWidth="1"/>
    <col min="3335" max="3335" width="10.85546875" customWidth="1"/>
    <col min="3336" max="3336" width="10.28515625" customWidth="1"/>
    <col min="3337" max="3337" width="10.7109375" customWidth="1"/>
    <col min="3339" max="3339" width="11.7109375" customWidth="1"/>
    <col min="3341" max="3341" width="10" bestFit="1" customWidth="1"/>
    <col min="3585" max="3585" width="2.42578125" customWidth="1"/>
    <col min="3586" max="3586" width="5.85546875" customWidth="1"/>
    <col min="3587" max="3587" width="6.85546875" customWidth="1"/>
    <col min="3588" max="3588" width="25.28515625" customWidth="1"/>
    <col min="3589" max="3589" width="12.5703125" customWidth="1"/>
    <col min="3590" max="3590" width="11" customWidth="1"/>
    <col min="3591" max="3591" width="10.85546875" customWidth="1"/>
    <col min="3592" max="3592" width="10.28515625" customWidth="1"/>
    <col min="3593" max="3593" width="10.7109375" customWidth="1"/>
    <col min="3595" max="3595" width="11.7109375" customWidth="1"/>
    <col min="3597" max="3597" width="10" bestFit="1" customWidth="1"/>
    <col min="3841" max="3841" width="2.42578125" customWidth="1"/>
    <col min="3842" max="3842" width="5.85546875" customWidth="1"/>
    <col min="3843" max="3843" width="6.85546875" customWidth="1"/>
    <col min="3844" max="3844" width="25.28515625" customWidth="1"/>
    <col min="3845" max="3845" width="12.5703125" customWidth="1"/>
    <col min="3846" max="3846" width="11" customWidth="1"/>
    <col min="3847" max="3847" width="10.85546875" customWidth="1"/>
    <col min="3848" max="3848" width="10.28515625" customWidth="1"/>
    <col min="3849" max="3849" width="10.7109375" customWidth="1"/>
    <col min="3851" max="3851" width="11.7109375" customWidth="1"/>
    <col min="3853" max="3853" width="10" bestFit="1" customWidth="1"/>
    <col min="4097" max="4097" width="2.42578125" customWidth="1"/>
    <col min="4098" max="4098" width="5.85546875" customWidth="1"/>
    <col min="4099" max="4099" width="6.85546875" customWidth="1"/>
    <col min="4100" max="4100" width="25.28515625" customWidth="1"/>
    <col min="4101" max="4101" width="12.5703125" customWidth="1"/>
    <col min="4102" max="4102" width="11" customWidth="1"/>
    <col min="4103" max="4103" width="10.85546875" customWidth="1"/>
    <col min="4104" max="4104" width="10.28515625" customWidth="1"/>
    <col min="4105" max="4105" width="10.7109375" customWidth="1"/>
    <col min="4107" max="4107" width="11.7109375" customWidth="1"/>
    <col min="4109" max="4109" width="10" bestFit="1" customWidth="1"/>
    <col min="4353" max="4353" width="2.42578125" customWidth="1"/>
    <col min="4354" max="4354" width="5.85546875" customWidth="1"/>
    <col min="4355" max="4355" width="6.85546875" customWidth="1"/>
    <col min="4356" max="4356" width="25.28515625" customWidth="1"/>
    <col min="4357" max="4357" width="12.5703125" customWidth="1"/>
    <col min="4358" max="4358" width="11" customWidth="1"/>
    <col min="4359" max="4359" width="10.85546875" customWidth="1"/>
    <col min="4360" max="4360" width="10.28515625" customWidth="1"/>
    <col min="4361" max="4361" width="10.7109375" customWidth="1"/>
    <col min="4363" max="4363" width="11.7109375" customWidth="1"/>
    <col min="4365" max="4365" width="10" bestFit="1" customWidth="1"/>
    <col min="4609" max="4609" width="2.42578125" customWidth="1"/>
    <col min="4610" max="4610" width="5.85546875" customWidth="1"/>
    <col min="4611" max="4611" width="6.85546875" customWidth="1"/>
    <col min="4612" max="4612" width="25.28515625" customWidth="1"/>
    <col min="4613" max="4613" width="12.5703125" customWidth="1"/>
    <col min="4614" max="4614" width="11" customWidth="1"/>
    <col min="4615" max="4615" width="10.85546875" customWidth="1"/>
    <col min="4616" max="4616" width="10.28515625" customWidth="1"/>
    <col min="4617" max="4617" width="10.7109375" customWidth="1"/>
    <col min="4619" max="4619" width="11.7109375" customWidth="1"/>
    <col min="4621" max="4621" width="10" bestFit="1" customWidth="1"/>
    <col min="4865" max="4865" width="2.42578125" customWidth="1"/>
    <col min="4866" max="4866" width="5.85546875" customWidth="1"/>
    <col min="4867" max="4867" width="6.85546875" customWidth="1"/>
    <col min="4868" max="4868" width="25.28515625" customWidth="1"/>
    <col min="4869" max="4869" width="12.5703125" customWidth="1"/>
    <col min="4870" max="4870" width="11" customWidth="1"/>
    <col min="4871" max="4871" width="10.85546875" customWidth="1"/>
    <col min="4872" max="4872" width="10.28515625" customWidth="1"/>
    <col min="4873" max="4873" width="10.7109375" customWidth="1"/>
    <col min="4875" max="4875" width="11.7109375" customWidth="1"/>
    <col min="4877" max="4877" width="10" bestFit="1" customWidth="1"/>
    <col min="5121" max="5121" width="2.42578125" customWidth="1"/>
    <col min="5122" max="5122" width="5.85546875" customWidth="1"/>
    <col min="5123" max="5123" width="6.85546875" customWidth="1"/>
    <col min="5124" max="5124" width="25.28515625" customWidth="1"/>
    <col min="5125" max="5125" width="12.5703125" customWidth="1"/>
    <col min="5126" max="5126" width="11" customWidth="1"/>
    <col min="5127" max="5127" width="10.85546875" customWidth="1"/>
    <col min="5128" max="5128" width="10.28515625" customWidth="1"/>
    <col min="5129" max="5129" width="10.7109375" customWidth="1"/>
    <col min="5131" max="5131" width="11.7109375" customWidth="1"/>
    <col min="5133" max="5133" width="10" bestFit="1" customWidth="1"/>
    <col min="5377" max="5377" width="2.42578125" customWidth="1"/>
    <col min="5378" max="5378" width="5.85546875" customWidth="1"/>
    <col min="5379" max="5379" width="6.85546875" customWidth="1"/>
    <col min="5380" max="5380" width="25.28515625" customWidth="1"/>
    <col min="5381" max="5381" width="12.5703125" customWidth="1"/>
    <col min="5382" max="5382" width="11" customWidth="1"/>
    <col min="5383" max="5383" width="10.85546875" customWidth="1"/>
    <col min="5384" max="5384" width="10.28515625" customWidth="1"/>
    <col min="5385" max="5385" width="10.7109375" customWidth="1"/>
    <col min="5387" max="5387" width="11.7109375" customWidth="1"/>
    <col min="5389" max="5389" width="10" bestFit="1" customWidth="1"/>
    <col min="5633" max="5633" width="2.42578125" customWidth="1"/>
    <col min="5634" max="5634" width="5.85546875" customWidth="1"/>
    <col min="5635" max="5635" width="6.85546875" customWidth="1"/>
    <col min="5636" max="5636" width="25.28515625" customWidth="1"/>
    <col min="5637" max="5637" width="12.5703125" customWidth="1"/>
    <col min="5638" max="5638" width="11" customWidth="1"/>
    <col min="5639" max="5639" width="10.85546875" customWidth="1"/>
    <col min="5640" max="5640" width="10.28515625" customWidth="1"/>
    <col min="5641" max="5641" width="10.7109375" customWidth="1"/>
    <col min="5643" max="5643" width="11.7109375" customWidth="1"/>
    <col min="5645" max="5645" width="10" bestFit="1" customWidth="1"/>
    <col min="5889" max="5889" width="2.42578125" customWidth="1"/>
    <col min="5890" max="5890" width="5.85546875" customWidth="1"/>
    <col min="5891" max="5891" width="6.85546875" customWidth="1"/>
    <col min="5892" max="5892" width="25.28515625" customWidth="1"/>
    <col min="5893" max="5893" width="12.5703125" customWidth="1"/>
    <col min="5894" max="5894" width="11" customWidth="1"/>
    <col min="5895" max="5895" width="10.85546875" customWidth="1"/>
    <col min="5896" max="5896" width="10.28515625" customWidth="1"/>
    <col min="5897" max="5897" width="10.7109375" customWidth="1"/>
    <col min="5899" max="5899" width="11.7109375" customWidth="1"/>
    <col min="5901" max="5901" width="10" bestFit="1" customWidth="1"/>
    <col min="6145" max="6145" width="2.42578125" customWidth="1"/>
    <col min="6146" max="6146" width="5.85546875" customWidth="1"/>
    <col min="6147" max="6147" width="6.85546875" customWidth="1"/>
    <col min="6148" max="6148" width="25.28515625" customWidth="1"/>
    <col min="6149" max="6149" width="12.5703125" customWidth="1"/>
    <col min="6150" max="6150" width="11" customWidth="1"/>
    <col min="6151" max="6151" width="10.85546875" customWidth="1"/>
    <col min="6152" max="6152" width="10.28515625" customWidth="1"/>
    <col min="6153" max="6153" width="10.7109375" customWidth="1"/>
    <col min="6155" max="6155" width="11.7109375" customWidth="1"/>
    <col min="6157" max="6157" width="10" bestFit="1" customWidth="1"/>
    <col min="6401" max="6401" width="2.42578125" customWidth="1"/>
    <col min="6402" max="6402" width="5.85546875" customWidth="1"/>
    <col min="6403" max="6403" width="6.85546875" customWidth="1"/>
    <col min="6404" max="6404" width="25.28515625" customWidth="1"/>
    <col min="6405" max="6405" width="12.5703125" customWidth="1"/>
    <col min="6406" max="6406" width="11" customWidth="1"/>
    <col min="6407" max="6407" width="10.85546875" customWidth="1"/>
    <col min="6408" max="6408" width="10.28515625" customWidth="1"/>
    <col min="6409" max="6409" width="10.7109375" customWidth="1"/>
    <col min="6411" max="6411" width="11.7109375" customWidth="1"/>
    <col min="6413" max="6413" width="10" bestFit="1" customWidth="1"/>
    <col min="6657" max="6657" width="2.42578125" customWidth="1"/>
    <col min="6658" max="6658" width="5.85546875" customWidth="1"/>
    <col min="6659" max="6659" width="6.85546875" customWidth="1"/>
    <col min="6660" max="6660" width="25.28515625" customWidth="1"/>
    <col min="6661" max="6661" width="12.5703125" customWidth="1"/>
    <col min="6662" max="6662" width="11" customWidth="1"/>
    <col min="6663" max="6663" width="10.85546875" customWidth="1"/>
    <col min="6664" max="6664" width="10.28515625" customWidth="1"/>
    <col min="6665" max="6665" width="10.7109375" customWidth="1"/>
    <col min="6667" max="6667" width="11.7109375" customWidth="1"/>
    <col min="6669" max="6669" width="10" bestFit="1" customWidth="1"/>
    <col min="6913" max="6913" width="2.42578125" customWidth="1"/>
    <col min="6914" max="6914" width="5.85546875" customWidth="1"/>
    <col min="6915" max="6915" width="6.85546875" customWidth="1"/>
    <col min="6916" max="6916" width="25.28515625" customWidth="1"/>
    <col min="6917" max="6917" width="12.5703125" customWidth="1"/>
    <col min="6918" max="6918" width="11" customWidth="1"/>
    <col min="6919" max="6919" width="10.85546875" customWidth="1"/>
    <col min="6920" max="6920" width="10.28515625" customWidth="1"/>
    <col min="6921" max="6921" width="10.7109375" customWidth="1"/>
    <col min="6923" max="6923" width="11.7109375" customWidth="1"/>
    <col min="6925" max="6925" width="10" bestFit="1" customWidth="1"/>
    <col min="7169" max="7169" width="2.42578125" customWidth="1"/>
    <col min="7170" max="7170" width="5.85546875" customWidth="1"/>
    <col min="7171" max="7171" width="6.85546875" customWidth="1"/>
    <col min="7172" max="7172" width="25.28515625" customWidth="1"/>
    <col min="7173" max="7173" width="12.5703125" customWidth="1"/>
    <col min="7174" max="7174" width="11" customWidth="1"/>
    <col min="7175" max="7175" width="10.85546875" customWidth="1"/>
    <col min="7176" max="7176" width="10.28515625" customWidth="1"/>
    <col min="7177" max="7177" width="10.7109375" customWidth="1"/>
    <col min="7179" max="7179" width="11.7109375" customWidth="1"/>
    <col min="7181" max="7181" width="10" bestFit="1" customWidth="1"/>
    <col min="7425" max="7425" width="2.42578125" customWidth="1"/>
    <col min="7426" max="7426" width="5.85546875" customWidth="1"/>
    <col min="7427" max="7427" width="6.85546875" customWidth="1"/>
    <col min="7428" max="7428" width="25.28515625" customWidth="1"/>
    <col min="7429" max="7429" width="12.5703125" customWidth="1"/>
    <col min="7430" max="7430" width="11" customWidth="1"/>
    <col min="7431" max="7431" width="10.85546875" customWidth="1"/>
    <col min="7432" max="7432" width="10.28515625" customWidth="1"/>
    <col min="7433" max="7433" width="10.7109375" customWidth="1"/>
    <col min="7435" max="7435" width="11.7109375" customWidth="1"/>
    <col min="7437" max="7437" width="10" bestFit="1" customWidth="1"/>
    <col min="7681" max="7681" width="2.42578125" customWidth="1"/>
    <col min="7682" max="7682" width="5.85546875" customWidth="1"/>
    <col min="7683" max="7683" width="6.85546875" customWidth="1"/>
    <col min="7684" max="7684" width="25.28515625" customWidth="1"/>
    <col min="7685" max="7685" width="12.5703125" customWidth="1"/>
    <col min="7686" max="7686" width="11" customWidth="1"/>
    <col min="7687" max="7687" width="10.85546875" customWidth="1"/>
    <col min="7688" max="7688" width="10.28515625" customWidth="1"/>
    <col min="7689" max="7689" width="10.7109375" customWidth="1"/>
    <col min="7691" max="7691" width="11.7109375" customWidth="1"/>
    <col min="7693" max="7693" width="10" bestFit="1" customWidth="1"/>
    <col min="7937" max="7937" width="2.42578125" customWidth="1"/>
    <col min="7938" max="7938" width="5.85546875" customWidth="1"/>
    <col min="7939" max="7939" width="6.85546875" customWidth="1"/>
    <col min="7940" max="7940" width="25.28515625" customWidth="1"/>
    <col min="7941" max="7941" width="12.5703125" customWidth="1"/>
    <col min="7942" max="7942" width="11" customWidth="1"/>
    <col min="7943" max="7943" width="10.85546875" customWidth="1"/>
    <col min="7944" max="7944" width="10.28515625" customWidth="1"/>
    <col min="7945" max="7945" width="10.7109375" customWidth="1"/>
    <col min="7947" max="7947" width="11.7109375" customWidth="1"/>
    <col min="7949" max="7949" width="10" bestFit="1" customWidth="1"/>
    <col min="8193" max="8193" width="2.42578125" customWidth="1"/>
    <col min="8194" max="8194" width="5.85546875" customWidth="1"/>
    <col min="8195" max="8195" width="6.85546875" customWidth="1"/>
    <col min="8196" max="8196" width="25.28515625" customWidth="1"/>
    <col min="8197" max="8197" width="12.5703125" customWidth="1"/>
    <col min="8198" max="8198" width="11" customWidth="1"/>
    <col min="8199" max="8199" width="10.85546875" customWidth="1"/>
    <col min="8200" max="8200" width="10.28515625" customWidth="1"/>
    <col min="8201" max="8201" width="10.7109375" customWidth="1"/>
    <col min="8203" max="8203" width="11.7109375" customWidth="1"/>
    <col min="8205" max="8205" width="10" bestFit="1" customWidth="1"/>
    <col min="8449" max="8449" width="2.42578125" customWidth="1"/>
    <col min="8450" max="8450" width="5.85546875" customWidth="1"/>
    <col min="8451" max="8451" width="6.85546875" customWidth="1"/>
    <col min="8452" max="8452" width="25.28515625" customWidth="1"/>
    <col min="8453" max="8453" width="12.5703125" customWidth="1"/>
    <col min="8454" max="8454" width="11" customWidth="1"/>
    <col min="8455" max="8455" width="10.85546875" customWidth="1"/>
    <col min="8456" max="8456" width="10.28515625" customWidth="1"/>
    <col min="8457" max="8457" width="10.7109375" customWidth="1"/>
    <col min="8459" max="8459" width="11.7109375" customWidth="1"/>
    <col min="8461" max="8461" width="10" bestFit="1" customWidth="1"/>
    <col min="8705" max="8705" width="2.42578125" customWidth="1"/>
    <col min="8706" max="8706" width="5.85546875" customWidth="1"/>
    <col min="8707" max="8707" width="6.85546875" customWidth="1"/>
    <col min="8708" max="8708" width="25.28515625" customWidth="1"/>
    <col min="8709" max="8709" width="12.5703125" customWidth="1"/>
    <col min="8710" max="8710" width="11" customWidth="1"/>
    <col min="8711" max="8711" width="10.85546875" customWidth="1"/>
    <col min="8712" max="8712" width="10.28515625" customWidth="1"/>
    <col min="8713" max="8713" width="10.7109375" customWidth="1"/>
    <col min="8715" max="8715" width="11.7109375" customWidth="1"/>
    <col min="8717" max="8717" width="10" bestFit="1" customWidth="1"/>
    <col min="8961" max="8961" width="2.42578125" customWidth="1"/>
    <col min="8962" max="8962" width="5.85546875" customWidth="1"/>
    <col min="8963" max="8963" width="6.85546875" customWidth="1"/>
    <col min="8964" max="8964" width="25.28515625" customWidth="1"/>
    <col min="8965" max="8965" width="12.5703125" customWidth="1"/>
    <col min="8966" max="8966" width="11" customWidth="1"/>
    <col min="8967" max="8967" width="10.85546875" customWidth="1"/>
    <col min="8968" max="8968" width="10.28515625" customWidth="1"/>
    <col min="8969" max="8969" width="10.7109375" customWidth="1"/>
    <col min="8971" max="8971" width="11.7109375" customWidth="1"/>
    <col min="8973" max="8973" width="10" bestFit="1" customWidth="1"/>
    <col min="9217" max="9217" width="2.42578125" customWidth="1"/>
    <col min="9218" max="9218" width="5.85546875" customWidth="1"/>
    <col min="9219" max="9219" width="6.85546875" customWidth="1"/>
    <col min="9220" max="9220" width="25.28515625" customWidth="1"/>
    <col min="9221" max="9221" width="12.5703125" customWidth="1"/>
    <col min="9222" max="9222" width="11" customWidth="1"/>
    <col min="9223" max="9223" width="10.85546875" customWidth="1"/>
    <col min="9224" max="9224" width="10.28515625" customWidth="1"/>
    <col min="9225" max="9225" width="10.7109375" customWidth="1"/>
    <col min="9227" max="9227" width="11.7109375" customWidth="1"/>
    <col min="9229" max="9229" width="10" bestFit="1" customWidth="1"/>
    <col min="9473" max="9473" width="2.42578125" customWidth="1"/>
    <col min="9474" max="9474" width="5.85546875" customWidth="1"/>
    <col min="9475" max="9475" width="6.85546875" customWidth="1"/>
    <col min="9476" max="9476" width="25.28515625" customWidth="1"/>
    <col min="9477" max="9477" width="12.5703125" customWidth="1"/>
    <col min="9478" max="9478" width="11" customWidth="1"/>
    <col min="9479" max="9479" width="10.85546875" customWidth="1"/>
    <col min="9480" max="9480" width="10.28515625" customWidth="1"/>
    <col min="9481" max="9481" width="10.7109375" customWidth="1"/>
    <col min="9483" max="9483" width="11.7109375" customWidth="1"/>
    <col min="9485" max="9485" width="10" bestFit="1" customWidth="1"/>
    <col min="9729" max="9729" width="2.42578125" customWidth="1"/>
    <col min="9730" max="9730" width="5.85546875" customWidth="1"/>
    <col min="9731" max="9731" width="6.85546875" customWidth="1"/>
    <col min="9732" max="9732" width="25.28515625" customWidth="1"/>
    <col min="9733" max="9733" width="12.5703125" customWidth="1"/>
    <col min="9734" max="9734" width="11" customWidth="1"/>
    <col min="9735" max="9735" width="10.85546875" customWidth="1"/>
    <col min="9736" max="9736" width="10.28515625" customWidth="1"/>
    <col min="9737" max="9737" width="10.7109375" customWidth="1"/>
    <col min="9739" max="9739" width="11.7109375" customWidth="1"/>
    <col min="9741" max="9741" width="10" bestFit="1" customWidth="1"/>
    <col min="9985" max="9985" width="2.42578125" customWidth="1"/>
    <col min="9986" max="9986" width="5.85546875" customWidth="1"/>
    <col min="9987" max="9987" width="6.85546875" customWidth="1"/>
    <col min="9988" max="9988" width="25.28515625" customWidth="1"/>
    <col min="9989" max="9989" width="12.5703125" customWidth="1"/>
    <col min="9990" max="9990" width="11" customWidth="1"/>
    <col min="9991" max="9991" width="10.85546875" customWidth="1"/>
    <col min="9992" max="9992" width="10.28515625" customWidth="1"/>
    <col min="9993" max="9993" width="10.7109375" customWidth="1"/>
    <col min="9995" max="9995" width="11.7109375" customWidth="1"/>
    <col min="9997" max="9997" width="10" bestFit="1" customWidth="1"/>
    <col min="10241" max="10241" width="2.42578125" customWidth="1"/>
    <col min="10242" max="10242" width="5.85546875" customWidth="1"/>
    <col min="10243" max="10243" width="6.85546875" customWidth="1"/>
    <col min="10244" max="10244" width="25.28515625" customWidth="1"/>
    <col min="10245" max="10245" width="12.5703125" customWidth="1"/>
    <col min="10246" max="10246" width="11" customWidth="1"/>
    <col min="10247" max="10247" width="10.85546875" customWidth="1"/>
    <col min="10248" max="10248" width="10.28515625" customWidth="1"/>
    <col min="10249" max="10249" width="10.7109375" customWidth="1"/>
    <col min="10251" max="10251" width="11.7109375" customWidth="1"/>
    <col min="10253" max="10253" width="10" bestFit="1" customWidth="1"/>
    <col min="10497" max="10497" width="2.42578125" customWidth="1"/>
    <col min="10498" max="10498" width="5.85546875" customWidth="1"/>
    <col min="10499" max="10499" width="6.85546875" customWidth="1"/>
    <col min="10500" max="10500" width="25.28515625" customWidth="1"/>
    <col min="10501" max="10501" width="12.5703125" customWidth="1"/>
    <col min="10502" max="10502" width="11" customWidth="1"/>
    <col min="10503" max="10503" width="10.85546875" customWidth="1"/>
    <col min="10504" max="10504" width="10.28515625" customWidth="1"/>
    <col min="10505" max="10505" width="10.7109375" customWidth="1"/>
    <col min="10507" max="10507" width="11.7109375" customWidth="1"/>
    <col min="10509" max="10509" width="10" bestFit="1" customWidth="1"/>
    <col min="10753" max="10753" width="2.42578125" customWidth="1"/>
    <col min="10754" max="10754" width="5.85546875" customWidth="1"/>
    <col min="10755" max="10755" width="6.85546875" customWidth="1"/>
    <col min="10756" max="10756" width="25.28515625" customWidth="1"/>
    <col min="10757" max="10757" width="12.5703125" customWidth="1"/>
    <col min="10758" max="10758" width="11" customWidth="1"/>
    <col min="10759" max="10759" width="10.85546875" customWidth="1"/>
    <col min="10760" max="10760" width="10.28515625" customWidth="1"/>
    <col min="10761" max="10761" width="10.7109375" customWidth="1"/>
    <col min="10763" max="10763" width="11.7109375" customWidth="1"/>
    <col min="10765" max="10765" width="10" bestFit="1" customWidth="1"/>
    <col min="11009" max="11009" width="2.42578125" customWidth="1"/>
    <col min="11010" max="11010" width="5.85546875" customWidth="1"/>
    <col min="11011" max="11011" width="6.85546875" customWidth="1"/>
    <col min="11012" max="11012" width="25.28515625" customWidth="1"/>
    <col min="11013" max="11013" width="12.5703125" customWidth="1"/>
    <col min="11014" max="11014" width="11" customWidth="1"/>
    <col min="11015" max="11015" width="10.85546875" customWidth="1"/>
    <col min="11016" max="11016" width="10.28515625" customWidth="1"/>
    <col min="11017" max="11017" width="10.7109375" customWidth="1"/>
    <col min="11019" max="11019" width="11.7109375" customWidth="1"/>
    <col min="11021" max="11021" width="10" bestFit="1" customWidth="1"/>
    <col min="11265" max="11265" width="2.42578125" customWidth="1"/>
    <col min="11266" max="11266" width="5.85546875" customWidth="1"/>
    <col min="11267" max="11267" width="6.85546875" customWidth="1"/>
    <col min="11268" max="11268" width="25.28515625" customWidth="1"/>
    <col min="11269" max="11269" width="12.5703125" customWidth="1"/>
    <col min="11270" max="11270" width="11" customWidth="1"/>
    <col min="11271" max="11271" width="10.85546875" customWidth="1"/>
    <col min="11272" max="11272" width="10.28515625" customWidth="1"/>
    <col min="11273" max="11273" width="10.7109375" customWidth="1"/>
    <col min="11275" max="11275" width="11.7109375" customWidth="1"/>
    <col min="11277" max="11277" width="10" bestFit="1" customWidth="1"/>
    <col min="11521" max="11521" width="2.42578125" customWidth="1"/>
    <col min="11522" max="11522" width="5.85546875" customWidth="1"/>
    <col min="11523" max="11523" width="6.85546875" customWidth="1"/>
    <col min="11524" max="11524" width="25.28515625" customWidth="1"/>
    <col min="11525" max="11525" width="12.5703125" customWidth="1"/>
    <col min="11526" max="11526" width="11" customWidth="1"/>
    <col min="11527" max="11527" width="10.85546875" customWidth="1"/>
    <col min="11528" max="11528" width="10.28515625" customWidth="1"/>
    <col min="11529" max="11529" width="10.7109375" customWidth="1"/>
    <col min="11531" max="11531" width="11.7109375" customWidth="1"/>
    <col min="11533" max="11533" width="10" bestFit="1" customWidth="1"/>
    <col min="11777" max="11777" width="2.42578125" customWidth="1"/>
    <col min="11778" max="11778" width="5.85546875" customWidth="1"/>
    <col min="11779" max="11779" width="6.85546875" customWidth="1"/>
    <col min="11780" max="11780" width="25.28515625" customWidth="1"/>
    <col min="11781" max="11781" width="12.5703125" customWidth="1"/>
    <col min="11782" max="11782" width="11" customWidth="1"/>
    <col min="11783" max="11783" width="10.85546875" customWidth="1"/>
    <col min="11784" max="11784" width="10.28515625" customWidth="1"/>
    <col min="11785" max="11785" width="10.7109375" customWidth="1"/>
    <col min="11787" max="11787" width="11.7109375" customWidth="1"/>
    <col min="11789" max="11789" width="10" bestFit="1" customWidth="1"/>
    <col min="12033" max="12033" width="2.42578125" customWidth="1"/>
    <col min="12034" max="12034" width="5.85546875" customWidth="1"/>
    <col min="12035" max="12035" width="6.85546875" customWidth="1"/>
    <col min="12036" max="12036" width="25.28515625" customWidth="1"/>
    <col min="12037" max="12037" width="12.5703125" customWidth="1"/>
    <col min="12038" max="12038" width="11" customWidth="1"/>
    <col min="12039" max="12039" width="10.85546875" customWidth="1"/>
    <col min="12040" max="12040" width="10.28515625" customWidth="1"/>
    <col min="12041" max="12041" width="10.7109375" customWidth="1"/>
    <col min="12043" max="12043" width="11.7109375" customWidth="1"/>
    <col min="12045" max="12045" width="10" bestFit="1" customWidth="1"/>
    <col min="12289" max="12289" width="2.42578125" customWidth="1"/>
    <col min="12290" max="12290" width="5.85546875" customWidth="1"/>
    <col min="12291" max="12291" width="6.85546875" customWidth="1"/>
    <col min="12292" max="12292" width="25.28515625" customWidth="1"/>
    <col min="12293" max="12293" width="12.5703125" customWidth="1"/>
    <col min="12294" max="12294" width="11" customWidth="1"/>
    <col min="12295" max="12295" width="10.85546875" customWidth="1"/>
    <col min="12296" max="12296" width="10.28515625" customWidth="1"/>
    <col min="12297" max="12297" width="10.7109375" customWidth="1"/>
    <col min="12299" max="12299" width="11.7109375" customWidth="1"/>
    <col min="12301" max="12301" width="10" bestFit="1" customWidth="1"/>
    <col min="12545" max="12545" width="2.42578125" customWidth="1"/>
    <col min="12546" max="12546" width="5.85546875" customWidth="1"/>
    <col min="12547" max="12547" width="6.85546875" customWidth="1"/>
    <col min="12548" max="12548" width="25.28515625" customWidth="1"/>
    <col min="12549" max="12549" width="12.5703125" customWidth="1"/>
    <col min="12550" max="12550" width="11" customWidth="1"/>
    <col min="12551" max="12551" width="10.85546875" customWidth="1"/>
    <col min="12552" max="12552" width="10.28515625" customWidth="1"/>
    <col min="12553" max="12553" width="10.7109375" customWidth="1"/>
    <col min="12555" max="12555" width="11.7109375" customWidth="1"/>
    <col min="12557" max="12557" width="10" bestFit="1" customWidth="1"/>
    <col min="12801" max="12801" width="2.42578125" customWidth="1"/>
    <col min="12802" max="12802" width="5.85546875" customWidth="1"/>
    <col min="12803" max="12803" width="6.85546875" customWidth="1"/>
    <col min="12804" max="12804" width="25.28515625" customWidth="1"/>
    <col min="12805" max="12805" width="12.5703125" customWidth="1"/>
    <col min="12806" max="12806" width="11" customWidth="1"/>
    <col min="12807" max="12807" width="10.85546875" customWidth="1"/>
    <col min="12808" max="12808" width="10.28515625" customWidth="1"/>
    <col min="12809" max="12809" width="10.7109375" customWidth="1"/>
    <col min="12811" max="12811" width="11.7109375" customWidth="1"/>
    <col min="12813" max="12813" width="10" bestFit="1" customWidth="1"/>
    <col min="13057" max="13057" width="2.42578125" customWidth="1"/>
    <col min="13058" max="13058" width="5.85546875" customWidth="1"/>
    <col min="13059" max="13059" width="6.85546875" customWidth="1"/>
    <col min="13060" max="13060" width="25.28515625" customWidth="1"/>
    <col min="13061" max="13061" width="12.5703125" customWidth="1"/>
    <col min="13062" max="13062" width="11" customWidth="1"/>
    <col min="13063" max="13063" width="10.85546875" customWidth="1"/>
    <col min="13064" max="13064" width="10.28515625" customWidth="1"/>
    <col min="13065" max="13065" width="10.7109375" customWidth="1"/>
    <col min="13067" max="13067" width="11.7109375" customWidth="1"/>
    <col min="13069" max="13069" width="10" bestFit="1" customWidth="1"/>
    <col min="13313" max="13313" width="2.42578125" customWidth="1"/>
    <col min="13314" max="13314" width="5.85546875" customWidth="1"/>
    <col min="13315" max="13315" width="6.85546875" customWidth="1"/>
    <col min="13316" max="13316" width="25.28515625" customWidth="1"/>
    <col min="13317" max="13317" width="12.5703125" customWidth="1"/>
    <col min="13318" max="13318" width="11" customWidth="1"/>
    <col min="13319" max="13319" width="10.85546875" customWidth="1"/>
    <col min="13320" max="13320" width="10.28515625" customWidth="1"/>
    <col min="13321" max="13321" width="10.7109375" customWidth="1"/>
    <col min="13323" max="13323" width="11.7109375" customWidth="1"/>
    <col min="13325" max="13325" width="10" bestFit="1" customWidth="1"/>
    <col min="13569" max="13569" width="2.42578125" customWidth="1"/>
    <col min="13570" max="13570" width="5.85546875" customWidth="1"/>
    <col min="13571" max="13571" width="6.85546875" customWidth="1"/>
    <col min="13572" max="13572" width="25.28515625" customWidth="1"/>
    <col min="13573" max="13573" width="12.5703125" customWidth="1"/>
    <col min="13574" max="13574" width="11" customWidth="1"/>
    <col min="13575" max="13575" width="10.85546875" customWidth="1"/>
    <col min="13576" max="13576" width="10.28515625" customWidth="1"/>
    <col min="13577" max="13577" width="10.7109375" customWidth="1"/>
    <col min="13579" max="13579" width="11.7109375" customWidth="1"/>
    <col min="13581" max="13581" width="10" bestFit="1" customWidth="1"/>
    <col min="13825" max="13825" width="2.42578125" customWidth="1"/>
    <col min="13826" max="13826" width="5.85546875" customWidth="1"/>
    <col min="13827" max="13827" width="6.85546875" customWidth="1"/>
    <col min="13828" max="13828" width="25.28515625" customWidth="1"/>
    <col min="13829" max="13829" width="12.5703125" customWidth="1"/>
    <col min="13830" max="13830" width="11" customWidth="1"/>
    <col min="13831" max="13831" width="10.85546875" customWidth="1"/>
    <col min="13832" max="13832" width="10.28515625" customWidth="1"/>
    <col min="13833" max="13833" width="10.7109375" customWidth="1"/>
    <col min="13835" max="13835" width="11.7109375" customWidth="1"/>
    <col min="13837" max="13837" width="10" bestFit="1" customWidth="1"/>
    <col min="14081" max="14081" width="2.42578125" customWidth="1"/>
    <col min="14082" max="14082" width="5.85546875" customWidth="1"/>
    <col min="14083" max="14083" width="6.85546875" customWidth="1"/>
    <col min="14084" max="14084" width="25.28515625" customWidth="1"/>
    <col min="14085" max="14085" width="12.5703125" customWidth="1"/>
    <col min="14086" max="14086" width="11" customWidth="1"/>
    <col min="14087" max="14087" width="10.85546875" customWidth="1"/>
    <col min="14088" max="14088" width="10.28515625" customWidth="1"/>
    <col min="14089" max="14089" width="10.7109375" customWidth="1"/>
    <col min="14091" max="14091" width="11.7109375" customWidth="1"/>
    <col min="14093" max="14093" width="10" bestFit="1" customWidth="1"/>
    <col min="14337" max="14337" width="2.42578125" customWidth="1"/>
    <col min="14338" max="14338" width="5.85546875" customWidth="1"/>
    <col min="14339" max="14339" width="6.85546875" customWidth="1"/>
    <col min="14340" max="14340" width="25.28515625" customWidth="1"/>
    <col min="14341" max="14341" width="12.5703125" customWidth="1"/>
    <col min="14342" max="14342" width="11" customWidth="1"/>
    <col min="14343" max="14343" width="10.85546875" customWidth="1"/>
    <col min="14344" max="14344" width="10.28515625" customWidth="1"/>
    <col min="14345" max="14345" width="10.7109375" customWidth="1"/>
    <col min="14347" max="14347" width="11.7109375" customWidth="1"/>
    <col min="14349" max="14349" width="10" bestFit="1" customWidth="1"/>
    <col min="14593" max="14593" width="2.42578125" customWidth="1"/>
    <col min="14594" max="14594" width="5.85546875" customWidth="1"/>
    <col min="14595" max="14595" width="6.85546875" customWidth="1"/>
    <col min="14596" max="14596" width="25.28515625" customWidth="1"/>
    <col min="14597" max="14597" width="12.5703125" customWidth="1"/>
    <col min="14598" max="14598" width="11" customWidth="1"/>
    <col min="14599" max="14599" width="10.85546875" customWidth="1"/>
    <col min="14600" max="14600" width="10.28515625" customWidth="1"/>
    <col min="14601" max="14601" width="10.7109375" customWidth="1"/>
    <col min="14603" max="14603" width="11.7109375" customWidth="1"/>
    <col min="14605" max="14605" width="10" bestFit="1" customWidth="1"/>
    <col min="14849" max="14849" width="2.42578125" customWidth="1"/>
    <col min="14850" max="14850" width="5.85546875" customWidth="1"/>
    <col min="14851" max="14851" width="6.85546875" customWidth="1"/>
    <col min="14852" max="14852" width="25.28515625" customWidth="1"/>
    <col min="14853" max="14853" width="12.5703125" customWidth="1"/>
    <col min="14854" max="14854" width="11" customWidth="1"/>
    <col min="14855" max="14855" width="10.85546875" customWidth="1"/>
    <col min="14856" max="14856" width="10.28515625" customWidth="1"/>
    <col min="14857" max="14857" width="10.7109375" customWidth="1"/>
    <col min="14859" max="14859" width="11.7109375" customWidth="1"/>
    <col min="14861" max="14861" width="10" bestFit="1" customWidth="1"/>
    <col min="15105" max="15105" width="2.42578125" customWidth="1"/>
    <col min="15106" max="15106" width="5.85546875" customWidth="1"/>
    <col min="15107" max="15107" width="6.85546875" customWidth="1"/>
    <col min="15108" max="15108" width="25.28515625" customWidth="1"/>
    <col min="15109" max="15109" width="12.5703125" customWidth="1"/>
    <col min="15110" max="15110" width="11" customWidth="1"/>
    <col min="15111" max="15111" width="10.85546875" customWidth="1"/>
    <col min="15112" max="15112" width="10.28515625" customWidth="1"/>
    <col min="15113" max="15113" width="10.7109375" customWidth="1"/>
    <col min="15115" max="15115" width="11.7109375" customWidth="1"/>
    <col min="15117" max="15117" width="10" bestFit="1" customWidth="1"/>
    <col min="15361" max="15361" width="2.42578125" customWidth="1"/>
    <col min="15362" max="15362" width="5.85546875" customWidth="1"/>
    <col min="15363" max="15363" width="6.85546875" customWidth="1"/>
    <col min="15364" max="15364" width="25.28515625" customWidth="1"/>
    <col min="15365" max="15365" width="12.5703125" customWidth="1"/>
    <col min="15366" max="15366" width="11" customWidth="1"/>
    <col min="15367" max="15367" width="10.85546875" customWidth="1"/>
    <col min="15368" max="15368" width="10.28515625" customWidth="1"/>
    <col min="15369" max="15369" width="10.7109375" customWidth="1"/>
    <col min="15371" max="15371" width="11.7109375" customWidth="1"/>
    <col min="15373" max="15373" width="10" bestFit="1" customWidth="1"/>
    <col min="15617" max="15617" width="2.42578125" customWidth="1"/>
    <col min="15618" max="15618" width="5.85546875" customWidth="1"/>
    <col min="15619" max="15619" width="6.85546875" customWidth="1"/>
    <col min="15620" max="15620" width="25.28515625" customWidth="1"/>
    <col min="15621" max="15621" width="12.5703125" customWidth="1"/>
    <col min="15622" max="15622" width="11" customWidth="1"/>
    <col min="15623" max="15623" width="10.85546875" customWidth="1"/>
    <col min="15624" max="15624" width="10.28515625" customWidth="1"/>
    <col min="15625" max="15625" width="10.7109375" customWidth="1"/>
    <col min="15627" max="15627" width="11.7109375" customWidth="1"/>
    <col min="15629" max="15629" width="10" bestFit="1" customWidth="1"/>
    <col min="15873" max="15873" width="2.42578125" customWidth="1"/>
    <col min="15874" max="15874" width="5.85546875" customWidth="1"/>
    <col min="15875" max="15875" width="6.85546875" customWidth="1"/>
    <col min="15876" max="15876" width="25.28515625" customWidth="1"/>
    <col min="15877" max="15877" width="12.5703125" customWidth="1"/>
    <col min="15878" max="15878" width="11" customWidth="1"/>
    <col min="15879" max="15879" width="10.85546875" customWidth="1"/>
    <col min="15880" max="15880" width="10.28515625" customWidth="1"/>
    <col min="15881" max="15881" width="10.7109375" customWidth="1"/>
    <col min="15883" max="15883" width="11.7109375" customWidth="1"/>
    <col min="15885" max="15885" width="10" bestFit="1" customWidth="1"/>
    <col min="16129" max="16129" width="2.42578125" customWidth="1"/>
    <col min="16130" max="16130" width="5.85546875" customWidth="1"/>
    <col min="16131" max="16131" width="6.85546875" customWidth="1"/>
    <col min="16132" max="16132" width="25.28515625" customWidth="1"/>
    <col min="16133" max="16133" width="12.5703125" customWidth="1"/>
    <col min="16134" max="16134" width="11" customWidth="1"/>
    <col min="16135" max="16135" width="10.85546875" customWidth="1"/>
    <col min="16136" max="16136" width="10.28515625" customWidth="1"/>
    <col min="16137" max="16137" width="10.7109375" customWidth="1"/>
    <col min="16139" max="16139" width="11.7109375" customWidth="1"/>
    <col min="16141" max="16141" width="10" bestFit="1" customWidth="1"/>
  </cols>
  <sheetData>
    <row r="1" spans="1:9" s="53" customFormat="1" ht="12.75"/>
    <row r="2" spans="1:9" s="53" customFormat="1" ht="15.75">
      <c r="B2" s="54"/>
    </row>
    <row r="3" spans="1:9" s="53" customFormat="1">
      <c r="B3" s="55"/>
      <c r="I3" s="55" t="s">
        <v>105</v>
      </c>
    </row>
    <row r="4" spans="1:9" s="53" customFormat="1" ht="12.75">
      <c r="B4" s="56"/>
      <c r="I4" s="56" t="s">
        <v>106</v>
      </c>
    </row>
    <row r="5" spans="1:9" ht="22.5" customHeight="1">
      <c r="A5" s="57"/>
      <c r="B5" s="92" t="s">
        <v>107</v>
      </c>
      <c r="C5" s="92"/>
      <c r="D5" s="92"/>
      <c r="E5" s="92"/>
      <c r="F5" s="92"/>
      <c r="G5" s="92"/>
      <c r="H5" s="92"/>
      <c r="I5" s="92"/>
    </row>
    <row r="6" spans="1:9" s="58" customFormat="1" ht="15.75" customHeight="1">
      <c r="C6" s="59"/>
      <c r="D6" s="59"/>
      <c r="E6" s="59"/>
      <c r="F6" s="59"/>
      <c r="G6" s="59"/>
      <c r="H6" s="59"/>
    </row>
    <row r="7" spans="1:9" s="58" customFormat="1" ht="15.75" customHeight="1">
      <c r="D7" s="60"/>
    </row>
    <row r="8" spans="1:9" s="58" customFormat="1" ht="15.75" customHeight="1">
      <c r="B8" s="93" t="s">
        <v>112</v>
      </c>
      <c r="C8" s="93"/>
      <c r="D8" s="93"/>
      <c r="E8" s="93"/>
      <c r="F8" s="93"/>
      <c r="G8" s="93"/>
      <c r="H8" s="93"/>
      <c r="I8" s="93"/>
    </row>
    <row r="9" spans="1:9" s="58" customFormat="1" ht="15.75">
      <c r="B9" s="61"/>
      <c r="C9" s="61"/>
      <c r="D9" s="61"/>
      <c r="E9" s="61"/>
      <c r="F9" s="61"/>
      <c r="G9" s="61"/>
      <c r="H9" s="61"/>
      <c r="I9" s="61"/>
    </row>
    <row r="10" spans="1:9" s="58" customFormat="1" ht="15.75">
      <c r="B10" s="61"/>
      <c r="C10" s="61"/>
      <c r="D10" s="61"/>
      <c r="E10" s="61"/>
      <c r="F10" s="61"/>
      <c r="G10" s="61"/>
      <c r="H10" s="61"/>
      <c r="I10" s="61"/>
    </row>
    <row r="11" spans="1:9" s="53" customFormat="1" ht="12.75">
      <c r="B11" s="62"/>
    </row>
    <row r="12" spans="1:9" s="53" customFormat="1" ht="12.75">
      <c r="B12" s="95" t="s">
        <v>113</v>
      </c>
      <c r="C12" s="87" t="s">
        <v>115</v>
      </c>
      <c r="D12" s="87" t="s">
        <v>114</v>
      </c>
      <c r="E12" s="87" t="s">
        <v>119</v>
      </c>
      <c r="F12" s="94" t="s">
        <v>99</v>
      </c>
      <c r="G12" s="94"/>
      <c r="H12" s="94"/>
      <c r="I12" s="87" t="s">
        <v>123</v>
      </c>
    </row>
    <row r="13" spans="1:9" s="53" customFormat="1" ht="12.75">
      <c r="B13" s="96"/>
      <c r="C13" s="88"/>
      <c r="D13" s="88"/>
      <c r="E13" s="88"/>
      <c r="F13" s="87" t="s">
        <v>120</v>
      </c>
      <c r="G13" s="87" t="s">
        <v>121</v>
      </c>
      <c r="H13" s="87" t="s">
        <v>122</v>
      </c>
      <c r="I13" s="88"/>
    </row>
    <row r="14" spans="1:9" s="53" customFormat="1" ht="12.75">
      <c r="B14" s="97"/>
      <c r="C14" s="89"/>
      <c r="D14" s="89"/>
      <c r="E14" s="89"/>
      <c r="F14" s="89"/>
      <c r="G14" s="89"/>
      <c r="H14" s="89"/>
      <c r="I14" s="89"/>
    </row>
    <row r="15" spans="1:9" s="53" customFormat="1" ht="21" customHeight="1">
      <c r="B15" s="76">
        <v>1</v>
      </c>
      <c r="C15" s="78" t="s">
        <v>116</v>
      </c>
      <c r="D15" s="79" t="s">
        <v>108</v>
      </c>
      <c r="E15" s="67"/>
      <c r="F15" s="67"/>
      <c r="G15" s="67"/>
      <c r="H15" s="67"/>
      <c r="I15" s="67"/>
    </row>
    <row r="16" spans="1:9" s="53" customFormat="1" ht="36" customHeight="1">
      <c r="B16" s="76">
        <v>2</v>
      </c>
      <c r="C16" s="78" t="s">
        <v>117</v>
      </c>
      <c r="D16" s="80" t="s">
        <v>109</v>
      </c>
      <c r="E16" s="67"/>
      <c r="F16" s="67"/>
      <c r="G16" s="67"/>
      <c r="H16" s="67"/>
      <c r="I16" s="67"/>
    </row>
    <row r="17" spans="2:17" s="53" customFormat="1" ht="38.25" customHeight="1">
      <c r="B17" s="76">
        <v>3</v>
      </c>
      <c r="C17" s="78" t="s">
        <v>118</v>
      </c>
      <c r="D17" s="80" t="s">
        <v>125</v>
      </c>
      <c r="E17" s="67"/>
      <c r="F17" s="67"/>
      <c r="G17" s="67"/>
      <c r="H17" s="67"/>
      <c r="I17" s="67"/>
    </row>
    <row r="18" spans="2:17" s="53" customFormat="1" ht="24" customHeight="1">
      <c r="B18" s="76"/>
      <c r="C18" s="76"/>
      <c r="D18" s="76" t="s">
        <v>100</v>
      </c>
      <c r="E18" s="67"/>
      <c r="F18" s="68"/>
      <c r="G18" s="68"/>
      <c r="H18" s="68"/>
      <c r="I18" s="68"/>
      <c r="K18" s="63"/>
      <c r="L18" s="63"/>
      <c r="M18" s="63"/>
      <c r="N18" s="63"/>
      <c r="O18" s="63"/>
      <c r="P18" s="63"/>
      <c r="Q18" s="63"/>
    </row>
    <row r="19" spans="2:17" s="53" customFormat="1" ht="15.75">
      <c r="B19" s="90" t="s">
        <v>110</v>
      </c>
      <c r="C19" s="90"/>
      <c r="D19" s="90"/>
      <c r="E19" s="69"/>
      <c r="F19" s="70"/>
      <c r="G19" s="70"/>
      <c r="H19" s="70"/>
      <c r="I19" s="70"/>
    </row>
    <row r="20" spans="2:17" s="53" customFormat="1" ht="15.75">
      <c r="B20" s="90" t="s">
        <v>111</v>
      </c>
      <c r="C20" s="90"/>
      <c r="D20" s="90"/>
      <c r="E20" s="71"/>
      <c r="F20" s="70"/>
      <c r="G20" s="70"/>
      <c r="H20" s="70"/>
      <c r="I20" s="70"/>
    </row>
    <row r="21" spans="2:17" s="53" customFormat="1" ht="15.75">
      <c r="B21" s="77"/>
      <c r="C21" s="81"/>
      <c r="D21" s="81" t="s">
        <v>101</v>
      </c>
      <c r="E21" s="71"/>
      <c r="F21" s="70"/>
      <c r="G21" s="70"/>
      <c r="H21" s="70"/>
      <c r="I21" s="70"/>
    </row>
    <row r="22" spans="2:17" s="53" customFormat="1" ht="15.75">
      <c r="B22" s="90" t="s">
        <v>102</v>
      </c>
      <c r="C22" s="90"/>
      <c r="D22" s="90"/>
      <c r="E22" s="73"/>
      <c r="F22" s="70"/>
      <c r="G22" s="70"/>
      <c r="H22" s="70"/>
      <c r="I22" s="70"/>
    </row>
    <row r="23" spans="2:17" s="53" customFormat="1" ht="15" customHeight="1">
      <c r="B23" s="91" t="s">
        <v>103</v>
      </c>
      <c r="C23" s="91"/>
      <c r="D23" s="91"/>
      <c r="E23" s="74"/>
      <c r="F23" s="72"/>
      <c r="G23" s="72"/>
      <c r="H23" s="72"/>
      <c r="I23" s="72"/>
      <c r="K23" s="64"/>
    </row>
    <row r="24" spans="2:17" s="53" customFormat="1" ht="15.75">
      <c r="B24" s="82"/>
      <c r="C24" s="77"/>
      <c r="D24" s="83" t="s">
        <v>104</v>
      </c>
      <c r="E24" s="75"/>
      <c r="F24" s="72"/>
      <c r="G24" s="72"/>
      <c r="H24" s="72"/>
      <c r="I24" s="72"/>
    </row>
    <row r="25" spans="2:17" s="53" customFormat="1" ht="12.75">
      <c r="B25" s="62"/>
      <c r="D25" s="65"/>
      <c r="E25" s="66"/>
    </row>
    <row r="26" spans="2:17" s="53" customFormat="1" ht="12.75">
      <c r="B26" s="62"/>
      <c r="D26" s="65"/>
      <c r="E26" s="66"/>
    </row>
    <row r="27" spans="2:17" s="53" customFormat="1" ht="12.75">
      <c r="B27" s="62"/>
      <c r="D27" s="65"/>
      <c r="E27" s="66"/>
    </row>
    <row r="28" spans="2:17">
      <c r="B28" s="62"/>
    </row>
  </sheetData>
  <mergeCells count="15">
    <mergeCell ref="B22:D22"/>
    <mergeCell ref="B23:D23"/>
    <mergeCell ref="B5:I5"/>
    <mergeCell ref="B8:I8"/>
    <mergeCell ref="F12:H12"/>
    <mergeCell ref="B19:D19"/>
    <mergeCell ref="B20:D20"/>
    <mergeCell ref="B12:B14"/>
    <mergeCell ref="C12:C14"/>
    <mergeCell ref="D12:D14"/>
    <mergeCell ref="E12:E14"/>
    <mergeCell ref="F13:F14"/>
    <mergeCell ref="G13:G14"/>
    <mergeCell ref="H13:H14"/>
    <mergeCell ref="I12:I1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vispārējie būvdarbi</vt:lpstr>
      <vt:lpstr>elektomontāžas darbi</vt:lpstr>
      <vt:lpstr>mēbeles</vt:lpstr>
      <vt:lpstr>koptāme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lietotajs</cp:lastModifiedBy>
  <cp:revision/>
  <cp:lastPrinted>2015-04-29T05:52:45Z</cp:lastPrinted>
  <dcterms:created xsi:type="dcterms:W3CDTF">2014-08-14T07:49:47Z</dcterms:created>
  <dcterms:modified xsi:type="dcterms:W3CDTF">2015-05-21T13:57:41Z</dcterms:modified>
</cp:coreProperties>
</file>